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. Web resources 2018\7. Variance response management\"/>
    </mc:Choice>
  </mc:AlternateContent>
  <bookViews>
    <workbookView xWindow="0" yWindow="0" windowWidth="20490" windowHeight="7755"/>
  </bookViews>
  <sheets>
    <sheet name="1. Read first" sheetId="2" r:id="rId1"/>
    <sheet name="2. mmm-yy" sheetId="8" r:id="rId2"/>
    <sheet name="3. Example" sheetId="7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8" l="1"/>
  <c r="E40" i="8"/>
  <c r="D40" i="8"/>
  <c r="C40" i="8"/>
  <c r="B40" i="8"/>
  <c r="F39" i="8"/>
  <c r="E39" i="8"/>
  <c r="D39" i="8"/>
  <c r="C39" i="8"/>
  <c r="B39" i="8"/>
  <c r="F38" i="8"/>
  <c r="E38" i="8"/>
  <c r="D38" i="8"/>
  <c r="C38" i="8"/>
  <c r="B38" i="8"/>
  <c r="F37" i="8"/>
  <c r="E37" i="8"/>
  <c r="D37" i="8"/>
  <c r="C37" i="8"/>
  <c r="B37" i="8"/>
  <c r="F36" i="8"/>
  <c r="E36" i="8"/>
  <c r="D36" i="8"/>
  <c r="C36" i="8"/>
  <c r="B36" i="8"/>
  <c r="F35" i="8"/>
  <c r="E35" i="8"/>
  <c r="D35" i="8"/>
  <c r="C35" i="8"/>
  <c r="B35" i="8"/>
  <c r="F34" i="8"/>
  <c r="E34" i="8"/>
  <c r="D34" i="8"/>
  <c r="C34" i="8"/>
  <c r="B34" i="8"/>
  <c r="B29" i="8"/>
  <c r="B28" i="8"/>
  <c r="B27" i="8"/>
  <c r="B26" i="8"/>
  <c r="B25" i="8"/>
  <c r="B24" i="8"/>
  <c r="B23" i="8"/>
  <c r="C40" i="7"/>
  <c r="D40" i="7"/>
  <c r="E40" i="7"/>
  <c r="F40" i="7"/>
  <c r="C39" i="7"/>
  <c r="D39" i="7"/>
  <c r="E39" i="7"/>
  <c r="F39" i="7"/>
  <c r="C38" i="7"/>
  <c r="D38" i="7"/>
  <c r="E38" i="7"/>
  <c r="F38" i="7"/>
  <c r="C37" i="7"/>
  <c r="D37" i="7"/>
  <c r="E37" i="7"/>
  <c r="F37" i="7"/>
  <c r="C36" i="7"/>
  <c r="D36" i="7"/>
  <c r="E36" i="7"/>
  <c r="F36" i="7"/>
  <c r="C35" i="7"/>
  <c r="D35" i="7"/>
  <c r="E35" i="7"/>
  <c r="F35" i="7"/>
  <c r="C34" i="7"/>
  <c r="D34" i="7"/>
  <c r="E34" i="7"/>
  <c r="F34" i="7"/>
  <c r="B35" i="7"/>
  <c r="B36" i="7"/>
  <c r="B37" i="7"/>
  <c r="B38" i="7"/>
  <c r="B39" i="7"/>
  <c r="B40" i="7"/>
  <c r="B34" i="7"/>
  <c r="B29" i="7"/>
  <c r="B28" i="7"/>
  <c r="B27" i="7"/>
  <c r="B26" i="7"/>
  <c r="B25" i="7"/>
  <c r="B24" i="7"/>
  <c r="B23" i="7"/>
</calcChain>
</file>

<file path=xl/sharedStrings.xml><?xml version="1.0" encoding="utf-8"?>
<sst xmlns="http://schemas.openxmlformats.org/spreadsheetml/2006/main" count="339" uniqueCount="132">
  <si>
    <t>Neutral</t>
  </si>
  <si>
    <t>Agree</t>
  </si>
  <si>
    <t>Somewhat agree</t>
  </si>
  <si>
    <t>Somewhat disagree</t>
  </si>
  <si>
    <t>Disagree</t>
  </si>
  <si>
    <t>I felt welcomed by the team</t>
  </si>
  <si>
    <t>I received orientation to the area when I arrived</t>
  </si>
  <si>
    <t xml:space="preserve">The patient cares allocated to me were within my scope of practice / skillset / experience </t>
  </si>
  <si>
    <t>It was clear what tasks I was expected to undertake</t>
  </si>
  <si>
    <t>When I had any concerns, questions or issues the staff helped me</t>
  </si>
  <si>
    <t>I was able to take breaks as planned</t>
  </si>
  <si>
    <t>Overall I felt supported to do a good job</t>
  </si>
  <si>
    <t>Ward/unit reallocated to</t>
  </si>
  <si>
    <t>Allocated patients or tasks</t>
  </si>
  <si>
    <t>Role</t>
  </si>
  <si>
    <t>Full shift</t>
  </si>
  <si>
    <t>Allocated patients</t>
  </si>
  <si>
    <t>RN</t>
  </si>
  <si>
    <t>EN</t>
  </si>
  <si>
    <t>HCA</t>
  </si>
  <si>
    <t>Reallocated for part of full shift</t>
  </si>
  <si>
    <t>Part shift</t>
  </si>
  <si>
    <t>Allocated tasks</t>
  </si>
  <si>
    <t xml:space="preserve">Month: </t>
  </si>
  <si>
    <t>Reallocated staff feedback</t>
  </si>
  <si>
    <t>Feedback results</t>
  </si>
  <si>
    <t>Questions</t>
  </si>
  <si>
    <t>Number</t>
  </si>
  <si>
    <t>Date:</t>
  </si>
  <si>
    <t>Date 1</t>
  </si>
  <si>
    <t>Date 2</t>
  </si>
  <si>
    <t>Date 3</t>
  </si>
  <si>
    <t>Date 4</t>
  </si>
  <si>
    <t>Date 5</t>
  </si>
  <si>
    <t>Date 6</t>
  </si>
  <si>
    <t>Date 7</t>
  </si>
  <si>
    <t>Date 8</t>
  </si>
  <si>
    <t>Date 9</t>
  </si>
  <si>
    <t>Date 10</t>
  </si>
  <si>
    <t>Date 11</t>
  </si>
  <si>
    <t>Date 12</t>
  </si>
  <si>
    <t>Date 13</t>
  </si>
  <si>
    <t>Date 14</t>
  </si>
  <si>
    <t>Date 15</t>
  </si>
  <si>
    <t>Date 16</t>
  </si>
  <si>
    <t>Date 17</t>
  </si>
  <si>
    <t>Date 18</t>
  </si>
  <si>
    <t>Date 19</t>
  </si>
  <si>
    <t>Date 20</t>
  </si>
  <si>
    <t>Date 21</t>
  </si>
  <si>
    <t>Date 22</t>
  </si>
  <si>
    <t>Date 23</t>
  </si>
  <si>
    <t>Date 24</t>
  </si>
  <si>
    <t>Date 25</t>
  </si>
  <si>
    <t>Date 26</t>
  </si>
  <si>
    <t>Date 27</t>
  </si>
  <si>
    <t>Date 28</t>
  </si>
  <si>
    <t>Date 29</t>
  </si>
  <si>
    <t>Date 30</t>
  </si>
  <si>
    <t>Date 31</t>
  </si>
  <si>
    <t>Date 32</t>
  </si>
  <si>
    <t>Date 33</t>
  </si>
  <si>
    <t>Date 34</t>
  </si>
  <si>
    <t>Date 35</t>
  </si>
  <si>
    <t>Date 36</t>
  </si>
  <si>
    <t>Date 37</t>
  </si>
  <si>
    <t>Date 38</t>
  </si>
  <si>
    <t>Date 39</t>
  </si>
  <si>
    <t>Date 40</t>
  </si>
  <si>
    <t>Date 41</t>
  </si>
  <si>
    <t>Date 42</t>
  </si>
  <si>
    <t>Date 43</t>
  </si>
  <si>
    <t>Date 44</t>
  </si>
  <si>
    <t>Date 45</t>
  </si>
  <si>
    <t>Date 46</t>
  </si>
  <si>
    <t>Date 47</t>
  </si>
  <si>
    <t>Date 48</t>
  </si>
  <si>
    <t>Date 49</t>
  </si>
  <si>
    <t>Date 50</t>
  </si>
  <si>
    <t>Date 51</t>
  </si>
  <si>
    <t>Date 52</t>
  </si>
  <si>
    <t>Date 53</t>
  </si>
  <si>
    <t>Date 54</t>
  </si>
  <si>
    <t>Date 55</t>
  </si>
  <si>
    <t>Date 56</t>
  </si>
  <si>
    <t>Date 57</t>
  </si>
  <si>
    <t>Date 58</t>
  </si>
  <si>
    <t>Date 59</t>
  </si>
  <si>
    <t>Date 60</t>
  </si>
  <si>
    <t>Date 61</t>
  </si>
  <si>
    <t>Date 62</t>
  </si>
  <si>
    <t>Date 63</t>
  </si>
  <si>
    <t>Date 64</t>
  </si>
  <si>
    <t>Date 65</t>
  </si>
  <si>
    <t>Date 66</t>
  </si>
  <si>
    <t>Date 67</t>
  </si>
  <si>
    <t>Date 68</t>
  </si>
  <si>
    <t>Date 69</t>
  </si>
  <si>
    <t>Date 70</t>
  </si>
  <si>
    <t>Date 71</t>
  </si>
  <si>
    <t>Date 72</t>
  </si>
  <si>
    <t>Date 73</t>
  </si>
  <si>
    <t>Date 74</t>
  </si>
  <si>
    <t>Date 75</t>
  </si>
  <si>
    <t>Date 76</t>
  </si>
  <si>
    <t>Date 77</t>
  </si>
  <si>
    <t>Date 78</t>
  </si>
  <si>
    <t>Date 79</t>
  </si>
  <si>
    <t>Date 80</t>
  </si>
  <si>
    <t>Date 81</t>
  </si>
  <si>
    <t>Date 82</t>
  </si>
  <si>
    <t>Date 83</t>
  </si>
  <si>
    <t>Date 84</t>
  </si>
  <si>
    <t>Date 85</t>
  </si>
  <si>
    <t>Date 86</t>
  </si>
  <si>
    <t>Date 87</t>
  </si>
  <si>
    <t>Date 88</t>
  </si>
  <si>
    <t>Date 89</t>
  </si>
  <si>
    <t>Date 90</t>
  </si>
  <si>
    <t>Date 91</t>
  </si>
  <si>
    <t>Date 92</t>
  </si>
  <si>
    <t>Date 93</t>
  </si>
  <si>
    <t>Date 94</t>
  </si>
  <si>
    <t>Date 95</t>
  </si>
  <si>
    <t>Date 96</t>
  </si>
  <si>
    <t>Date 97</t>
  </si>
  <si>
    <t>Date 98</t>
  </si>
  <si>
    <t>Date 99</t>
  </si>
  <si>
    <t>Date 100</t>
  </si>
  <si>
    <t>Demographics</t>
  </si>
  <si>
    <t>Includes wards:</t>
  </si>
  <si>
    <t>mmm-yy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</si>
</sst>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22"/>
      <color rgb="FFA79F53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5"/>
    </xf>
    <xf numFmtId="0" fontId="0" fillId="0" borderId="0" xfId="0" applyAlignment="1">
      <alignment horizontal="justify" vertical="center"/>
    </xf>
    <xf numFmtId="0" fontId="3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7" fontId="0" fillId="0" borderId="3" xfId="0" applyNumberFormat="1" applyBorder="1"/>
    <xf numFmtId="17" fontId="0" fillId="0" borderId="0" xfId="0" applyNumberForma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textRotation="90"/>
    </xf>
    <xf numFmtId="0" fontId="5" fillId="0" borderId="4" xfId="0" applyFont="1" applyFill="1" applyBorder="1" applyAlignment="1">
      <alignment horizontal="left" vertical="top" wrapText="1"/>
    </xf>
    <xf numFmtId="17" fontId="4" fillId="0" borderId="3" xfId="0" applyNumberFormat="1" applyFont="1" applyBorder="1"/>
  </cellXfs>
  <cellStyles count="1">
    <cellStyle name="Normal" xfId="0" builtinId="0"/>
  </cellStyles>
  <dxfs count="214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rgb="FF9B000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/>
      </border>
    </dxf>
    <dxf>
      <border outline="0">
        <bottom style="double">
          <color theme="4"/>
        </bottom>
      </border>
    </dxf>
    <dxf>
      <alignment horizontal="general" vertical="bottom" textRotation="90" wrapText="0" indent="0" justifyLastLine="0" shrinkToFit="0" readingOrder="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rgb="FF9B0000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/>
      </border>
    </dxf>
    <dxf>
      <border outline="0">
        <bottom style="double">
          <color rgb="FF5B9BD5"/>
        </bottom>
      </border>
    </dxf>
    <dxf>
      <alignment horizontal="general" vertical="bottom" textRotation="90" wrapText="0" indent="0" justifyLastLine="0" shrinkToFit="0" readingOrder="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B0000"/>
      <color rgb="FFFF9F9F"/>
      <color rgb="FFFFD9D9"/>
      <color rgb="FFA79F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Reallocated staff feedback - June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'2. mmm-yy'!$B$33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'2. mmm-yy'!$A$34:$A$40</c:f>
              <c:strCache>
                <c:ptCount val="7"/>
                <c:pt idx="0">
                  <c:v>I felt welcomed by the team</c:v>
                </c:pt>
                <c:pt idx="1">
                  <c:v>I received orientation to the area when I arrived</c:v>
                </c:pt>
                <c:pt idx="2">
                  <c:v>The patient cares allocated to me were within my scope of practice / skillset / experience </c:v>
                </c:pt>
                <c:pt idx="3">
                  <c:v>It was clear what tasks I was expected to undertake</c:v>
                </c:pt>
                <c:pt idx="4">
                  <c:v>When I had any concerns, questions or issues the staff helped me</c:v>
                </c:pt>
                <c:pt idx="5">
                  <c:v>I was able to take breaks as planned</c:v>
                </c:pt>
                <c:pt idx="6">
                  <c:v>Overall I felt supported to do a good job</c:v>
                </c:pt>
              </c:strCache>
            </c:strRef>
          </c:cat>
          <c:val>
            <c:numRef>
              <c:f>'2. mmm-yy'!$B$34:$B$40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 mmm-yy'!$C$33</c:f>
              <c:strCache>
                <c:ptCount val="1"/>
                <c:pt idx="0">
                  <c:v>Somewhat agree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'2. mmm-yy'!$A$34:$A$40</c:f>
              <c:strCache>
                <c:ptCount val="7"/>
                <c:pt idx="0">
                  <c:v>I felt welcomed by the team</c:v>
                </c:pt>
                <c:pt idx="1">
                  <c:v>I received orientation to the area when I arrived</c:v>
                </c:pt>
                <c:pt idx="2">
                  <c:v>The patient cares allocated to me were within my scope of practice / skillset / experience </c:v>
                </c:pt>
                <c:pt idx="3">
                  <c:v>It was clear what tasks I was expected to undertake</c:v>
                </c:pt>
                <c:pt idx="4">
                  <c:v>When I had any concerns, questions or issues the staff helped me</c:v>
                </c:pt>
                <c:pt idx="5">
                  <c:v>I was able to take breaks as planned</c:v>
                </c:pt>
                <c:pt idx="6">
                  <c:v>Overall I felt supported to do a good job</c:v>
                </c:pt>
              </c:strCache>
            </c:strRef>
          </c:cat>
          <c:val>
            <c:numRef>
              <c:f>'2. mmm-yy'!$C$34:$C$40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 mmm-yy'!$D$33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'2. mmm-yy'!$A$34:$A$40</c:f>
              <c:strCache>
                <c:ptCount val="7"/>
                <c:pt idx="0">
                  <c:v>I felt welcomed by the team</c:v>
                </c:pt>
                <c:pt idx="1">
                  <c:v>I received orientation to the area when I arrived</c:v>
                </c:pt>
                <c:pt idx="2">
                  <c:v>The patient cares allocated to me were within my scope of practice / skillset / experience </c:v>
                </c:pt>
                <c:pt idx="3">
                  <c:v>It was clear what tasks I was expected to undertake</c:v>
                </c:pt>
                <c:pt idx="4">
                  <c:v>When I had any concerns, questions or issues the staff helped me</c:v>
                </c:pt>
                <c:pt idx="5">
                  <c:v>I was able to take breaks as planned</c:v>
                </c:pt>
                <c:pt idx="6">
                  <c:v>Overall I felt supported to do a good job</c:v>
                </c:pt>
              </c:strCache>
            </c:strRef>
          </c:cat>
          <c:val>
            <c:numRef>
              <c:f>'2. mmm-yy'!$D$34:$D$40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 mmm-yy'!$E$33</c:f>
              <c:strCache>
                <c:ptCount val="1"/>
                <c:pt idx="0">
                  <c:v>Somewhat disagree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'2. mmm-yy'!$A$34:$A$40</c:f>
              <c:strCache>
                <c:ptCount val="7"/>
                <c:pt idx="0">
                  <c:v>I felt welcomed by the team</c:v>
                </c:pt>
                <c:pt idx="1">
                  <c:v>I received orientation to the area when I arrived</c:v>
                </c:pt>
                <c:pt idx="2">
                  <c:v>The patient cares allocated to me were within my scope of practice / skillset / experience </c:v>
                </c:pt>
                <c:pt idx="3">
                  <c:v>It was clear what tasks I was expected to undertake</c:v>
                </c:pt>
                <c:pt idx="4">
                  <c:v>When I had any concerns, questions or issues the staff helped me</c:v>
                </c:pt>
                <c:pt idx="5">
                  <c:v>I was able to take breaks as planned</c:v>
                </c:pt>
                <c:pt idx="6">
                  <c:v>Overall I felt supported to do a good job</c:v>
                </c:pt>
              </c:strCache>
            </c:strRef>
          </c:cat>
          <c:val>
            <c:numRef>
              <c:f>'2. mmm-yy'!$E$34:$E$40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'2. mmm-yy'!$F$33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'2. mmm-yy'!$A$34:$A$40</c:f>
              <c:strCache>
                <c:ptCount val="7"/>
                <c:pt idx="0">
                  <c:v>I felt welcomed by the team</c:v>
                </c:pt>
                <c:pt idx="1">
                  <c:v>I received orientation to the area when I arrived</c:v>
                </c:pt>
                <c:pt idx="2">
                  <c:v>The patient cares allocated to me were within my scope of practice / skillset / experience </c:v>
                </c:pt>
                <c:pt idx="3">
                  <c:v>It was clear what tasks I was expected to undertake</c:v>
                </c:pt>
                <c:pt idx="4">
                  <c:v>When I had any concerns, questions or issues the staff helped me</c:v>
                </c:pt>
                <c:pt idx="5">
                  <c:v>I was able to take breaks as planned</c:v>
                </c:pt>
                <c:pt idx="6">
                  <c:v>Overall I felt supported to do a good job</c:v>
                </c:pt>
              </c:strCache>
            </c:strRef>
          </c:cat>
          <c:val>
            <c:numRef>
              <c:f>'2. mmm-yy'!$F$34:$F$40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436976"/>
        <c:axId val="173437536"/>
      </c:barChart>
      <c:catAx>
        <c:axId val="173436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37536"/>
        <c:crosses val="autoZero"/>
        <c:auto val="1"/>
        <c:lblAlgn val="ctr"/>
        <c:lblOffset val="100"/>
        <c:noMultiLvlLbl val="0"/>
      </c:catAx>
      <c:valAx>
        <c:axId val="173437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43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Reallocation</a:t>
            </a:r>
            <a:r>
              <a:rPr lang="en-US" baseline="0"/>
              <a:t> d</a:t>
            </a:r>
            <a:r>
              <a:rPr lang="en-US"/>
              <a:t>emographics - June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'2. mmm-yy'!$B$22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</c:dPt>
          <c:cat>
            <c:strRef>
              <c:f>'2. mmm-yy'!$A$23:$A$29</c:f>
              <c:strCache>
                <c:ptCount val="7"/>
                <c:pt idx="0">
                  <c:v>Part shift</c:v>
                </c:pt>
                <c:pt idx="1">
                  <c:v>Full shift</c:v>
                </c:pt>
                <c:pt idx="2">
                  <c:v>Allocated patients</c:v>
                </c:pt>
                <c:pt idx="3">
                  <c:v>Allocated tasks</c:v>
                </c:pt>
                <c:pt idx="4">
                  <c:v>EN</c:v>
                </c:pt>
                <c:pt idx="5">
                  <c:v>HCA</c:v>
                </c:pt>
                <c:pt idx="6">
                  <c:v>RN</c:v>
                </c:pt>
              </c:strCache>
            </c:strRef>
          </c:cat>
          <c:val>
            <c:numRef>
              <c:f>'2. mmm-yy'!$B$23:$B$29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3919776"/>
        <c:axId val="173920336"/>
      </c:barChart>
      <c:catAx>
        <c:axId val="173919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920336"/>
        <c:crosses val="autoZero"/>
        <c:auto val="1"/>
        <c:lblAlgn val="ctr"/>
        <c:lblOffset val="100"/>
        <c:noMultiLvlLbl val="0"/>
      </c:catAx>
      <c:valAx>
        <c:axId val="17392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919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Reallocated staff feedback - June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'3. Example'!$B$33</c:f>
              <c:strCache>
                <c:ptCount val="1"/>
                <c:pt idx="0">
                  <c:v>Agree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'3. Example'!$A$34:$A$40</c:f>
              <c:strCache>
                <c:ptCount val="7"/>
                <c:pt idx="0">
                  <c:v>I felt welcomed by the team</c:v>
                </c:pt>
                <c:pt idx="1">
                  <c:v>I received orientation to the area when I arrived</c:v>
                </c:pt>
                <c:pt idx="2">
                  <c:v>The patient cares allocated to me were within my scope of practice / skillset / experience </c:v>
                </c:pt>
                <c:pt idx="3">
                  <c:v>It was clear what tasks I was expected to undertake</c:v>
                </c:pt>
                <c:pt idx="4">
                  <c:v>When I had any concerns, questions or issues the staff helped me</c:v>
                </c:pt>
                <c:pt idx="5">
                  <c:v>I was able to take breaks as planned</c:v>
                </c:pt>
                <c:pt idx="6">
                  <c:v>Overall I felt supported to do a good job</c:v>
                </c:pt>
              </c:strCache>
            </c:strRef>
          </c:cat>
          <c:val>
            <c:numRef>
              <c:f>'3. Example'!$B$34:$B$40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</c:ser>
        <c:ser>
          <c:idx val="1"/>
          <c:order val="1"/>
          <c:tx>
            <c:strRef>
              <c:f>'3. Example'!$C$33</c:f>
              <c:strCache>
                <c:ptCount val="1"/>
                <c:pt idx="0">
                  <c:v>Somewhat agree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'3. Example'!$A$34:$A$40</c:f>
              <c:strCache>
                <c:ptCount val="7"/>
                <c:pt idx="0">
                  <c:v>I felt welcomed by the team</c:v>
                </c:pt>
                <c:pt idx="1">
                  <c:v>I received orientation to the area when I arrived</c:v>
                </c:pt>
                <c:pt idx="2">
                  <c:v>The patient cares allocated to me were within my scope of practice / skillset / experience </c:v>
                </c:pt>
                <c:pt idx="3">
                  <c:v>It was clear what tasks I was expected to undertake</c:v>
                </c:pt>
                <c:pt idx="4">
                  <c:v>When I had any concerns, questions or issues the staff helped me</c:v>
                </c:pt>
                <c:pt idx="5">
                  <c:v>I was able to take breaks as planned</c:v>
                </c:pt>
                <c:pt idx="6">
                  <c:v>Overall I felt supported to do a good job</c:v>
                </c:pt>
              </c:strCache>
            </c:strRef>
          </c:cat>
          <c:val>
            <c:numRef>
              <c:f>'3. Example'!$C$34:$C$40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'3. Example'!$D$33</c:f>
              <c:strCache>
                <c:ptCount val="1"/>
                <c:pt idx="0">
                  <c:v>Neutral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'3. Example'!$A$34:$A$40</c:f>
              <c:strCache>
                <c:ptCount val="7"/>
                <c:pt idx="0">
                  <c:v>I felt welcomed by the team</c:v>
                </c:pt>
                <c:pt idx="1">
                  <c:v>I received orientation to the area when I arrived</c:v>
                </c:pt>
                <c:pt idx="2">
                  <c:v>The patient cares allocated to me were within my scope of practice / skillset / experience </c:v>
                </c:pt>
                <c:pt idx="3">
                  <c:v>It was clear what tasks I was expected to undertake</c:v>
                </c:pt>
                <c:pt idx="4">
                  <c:v>When I had any concerns, questions or issues the staff helped me</c:v>
                </c:pt>
                <c:pt idx="5">
                  <c:v>I was able to take breaks as planned</c:v>
                </c:pt>
                <c:pt idx="6">
                  <c:v>Overall I felt supported to do a good job</c:v>
                </c:pt>
              </c:strCache>
            </c:strRef>
          </c:cat>
          <c:val>
            <c:numRef>
              <c:f>'3. Example'!$D$34:$D$40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3"/>
          <c:order val="3"/>
          <c:tx>
            <c:strRef>
              <c:f>'3. Example'!$E$33</c:f>
              <c:strCache>
                <c:ptCount val="1"/>
                <c:pt idx="0">
                  <c:v>Somewhat disagree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'3. Example'!$A$34:$A$40</c:f>
              <c:strCache>
                <c:ptCount val="7"/>
                <c:pt idx="0">
                  <c:v>I felt welcomed by the team</c:v>
                </c:pt>
                <c:pt idx="1">
                  <c:v>I received orientation to the area when I arrived</c:v>
                </c:pt>
                <c:pt idx="2">
                  <c:v>The patient cares allocated to me were within my scope of practice / skillset / experience </c:v>
                </c:pt>
                <c:pt idx="3">
                  <c:v>It was clear what tasks I was expected to undertake</c:v>
                </c:pt>
                <c:pt idx="4">
                  <c:v>When I had any concerns, questions or issues the staff helped me</c:v>
                </c:pt>
                <c:pt idx="5">
                  <c:v>I was able to take breaks as planned</c:v>
                </c:pt>
                <c:pt idx="6">
                  <c:v>Overall I felt supported to do a good job</c:v>
                </c:pt>
              </c:strCache>
            </c:strRef>
          </c:cat>
          <c:val>
            <c:numRef>
              <c:f>'3. Example'!$E$34:$E$40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4"/>
          <c:order val="4"/>
          <c:tx>
            <c:strRef>
              <c:f>'3. Example'!$F$33</c:f>
              <c:strCache>
                <c:ptCount val="1"/>
                <c:pt idx="0">
                  <c:v>Disagree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'3. Example'!$A$34:$A$40</c:f>
              <c:strCache>
                <c:ptCount val="7"/>
                <c:pt idx="0">
                  <c:v>I felt welcomed by the team</c:v>
                </c:pt>
                <c:pt idx="1">
                  <c:v>I received orientation to the area when I arrived</c:v>
                </c:pt>
                <c:pt idx="2">
                  <c:v>The patient cares allocated to me were within my scope of practice / skillset / experience </c:v>
                </c:pt>
                <c:pt idx="3">
                  <c:v>It was clear what tasks I was expected to undertake</c:v>
                </c:pt>
                <c:pt idx="4">
                  <c:v>When I had any concerns, questions or issues the staff helped me</c:v>
                </c:pt>
                <c:pt idx="5">
                  <c:v>I was able to take breaks as planned</c:v>
                </c:pt>
                <c:pt idx="6">
                  <c:v>Overall I felt supported to do a good job</c:v>
                </c:pt>
              </c:strCache>
            </c:strRef>
          </c:cat>
          <c:val>
            <c:numRef>
              <c:f>'3. Example'!$F$34:$F$40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8197872"/>
        <c:axId val="308198432"/>
      </c:barChart>
      <c:catAx>
        <c:axId val="308197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198432"/>
        <c:crosses val="autoZero"/>
        <c:auto val="1"/>
        <c:lblAlgn val="ctr"/>
        <c:lblOffset val="100"/>
        <c:noMultiLvlLbl val="0"/>
      </c:catAx>
      <c:valAx>
        <c:axId val="308198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19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Reallocation</a:t>
            </a:r>
            <a:r>
              <a:rPr lang="en-US" baseline="0"/>
              <a:t> d</a:t>
            </a:r>
            <a:r>
              <a:rPr lang="en-US"/>
              <a:t>emographics - June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'3. Example'!$B$22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</c:dPt>
          <c:cat>
            <c:strRef>
              <c:f>'3. Example'!$A$23:$A$29</c:f>
              <c:strCache>
                <c:ptCount val="7"/>
                <c:pt idx="0">
                  <c:v>Part shift</c:v>
                </c:pt>
                <c:pt idx="1">
                  <c:v>Full shift</c:v>
                </c:pt>
                <c:pt idx="2">
                  <c:v>Allocated patients</c:v>
                </c:pt>
                <c:pt idx="3">
                  <c:v>Allocated tasks</c:v>
                </c:pt>
                <c:pt idx="4">
                  <c:v>EN</c:v>
                </c:pt>
                <c:pt idx="5">
                  <c:v>HCA</c:v>
                </c:pt>
                <c:pt idx="6">
                  <c:v>RN</c:v>
                </c:pt>
              </c:strCache>
            </c:strRef>
          </c:cat>
          <c:val>
            <c:numRef>
              <c:f>'3. Example'!$B$23:$B$29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08201232"/>
        <c:axId val="308201792"/>
      </c:barChart>
      <c:catAx>
        <c:axId val="308201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201792"/>
        <c:crosses val="autoZero"/>
        <c:auto val="1"/>
        <c:lblAlgn val="ctr"/>
        <c:lblOffset val="100"/>
        <c:noMultiLvlLbl val="0"/>
      </c:catAx>
      <c:valAx>
        <c:axId val="308201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20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1</xdr:row>
      <xdr:rowOff>28575</xdr:rowOff>
    </xdr:from>
    <xdr:to>
      <xdr:col>11</xdr:col>
      <xdr:colOff>295276</xdr:colOff>
      <xdr:row>18</xdr:row>
      <xdr:rowOff>123825</xdr:rowOff>
    </xdr:to>
    <xdr:sp macro="" textlink="">
      <xdr:nvSpPr>
        <xdr:cNvPr id="2" name="TextBox 1"/>
        <xdr:cNvSpPr txBox="1"/>
      </xdr:nvSpPr>
      <xdr:spPr>
        <a:xfrm>
          <a:off x="238126" y="219075"/>
          <a:ext cx="7286625" cy="3333750"/>
        </a:xfrm>
        <a:prstGeom prst="round2Diag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4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Reallocation feedback template</a:t>
          </a:r>
          <a:endParaRPr lang="en-NZ" sz="14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This template helps collate the results from the staff reallocation feedback forms.</a:t>
          </a:r>
          <a:r>
            <a:rPr lang="en-NZ" sz="11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There are three tabs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1. Read-first - which provides some instructions on how to use the template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2. mmm-yy - is a blank table to populate with data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3. Example - shows how it will look once you have entered you data, including charts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Change the name of tab 2 (currently mmm-yy) to the month for reporting.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Transcribe the data from the feedback forms onto the table using the pick list.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Scroll down to view the collated results (these will automatically populate from the table above).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Distribute results as appropriate.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Develop an improvement plan.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Start again the following month.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Create a new tab for each month.</a:t>
          </a:r>
          <a:endParaRPr lang="en-NZ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474699</xdr:colOff>
      <xdr:row>32</xdr:row>
      <xdr:rowOff>11076</xdr:rowOff>
    </xdr:from>
    <xdr:to>
      <xdr:col>13</xdr:col>
      <xdr:colOff>893799</xdr:colOff>
      <xdr:row>40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531629</xdr:colOff>
      <xdr:row>20</xdr:row>
      <xdr:rowOff>166134</xdr:rowOff>
    </xdr:from>
    <xdr:to>
      <xdr:col>8</xdr:col>
      <xdr:colOff>1041105</xdr:colOff>
      <xdr:row>29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474699</xdr:colOff>
      <xdr:row>32</xdr:row>
      <xdr:rowOff>11076</xdr:rowOff>
    </xdr:from>
    <xdr:to>
      <xdr:col>13</xdr:col>
      <xdr:colOff>893799</xdr:colOff>
      <xdr:row>40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531629</xdr:colOff>
      <xdr:row>20</xdr:row>
      <xdr:rowOff>166134</xdr:rowOff>
    </xdr:from>
    <xdr:to>
      <xdr:col>8</xdr:col>
      <xdr:colOff>1041105</xdr:colOff>
      <xdr:row>29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9" name="Table610" displayName="Table610" ref="A4:CW15" totalsRowShown="0">
  <autoFilter ref="A4:CW15"/>
  <tableColumns count="101">
    <tableColumn id="1" name="Date:" dataDxfId="213"/>
    <tableColumn id="2" name="Date 1" dataDxfId="212"/>
    <tableColumn id="3" name="Date 2" dataDxfId="211"/>
    <tableColumn id="4" name="Date 3" dataDxfId="210"/>
    <tableColumn id="5" name="Date 4" dataDxfId="209"/>
    <tableColumn id="6" name="Date 5" dataDxfId="208"/>
    <tableColumn id="7" name="Date 6" dataDxfId="207"/>
    <tableColumn id="8" name="Date 7" dataDxfId="206"/>
    <tableColumn id="9" name="Date 8" dataDxfId="205"/>
    <tableColumn id="10" name="Date 9" dataDxfId="204"/>
    <tableColumn id="11" name="Date 10" dataDxfId="203"/>
    <tableColumn id="12" name="Date 11" dataDxfId="202"/>
    <tableColumn id="13" name="Date 12" dataDxfId="201"/>
    <tableColumn id="14" name="Date 13" dataDxfId="200"/>
    <tableColumn id="15" name="Date 14" dataDxfId="199"/>
    <tableColumn id="16" name="Date 15" dataDxfId="198"/>
    <tableColumn id="17" name="Date 16" dataDxfId="197"/>
    <tableColumn id="18" name="Date 17" dataDxfId="196"/>
    <tableColumn id="19" name="Date 18" dataDxfId="195"/>
    <tableColumn id="20" name="Date 19" dataDxfId="194"/>
    <tableColumn id="21" name="Date 20" dataDxfId="193"/>
    <tableColumn id="22" name="Date 21" dataDxfId="192"/>
    <tableColumn id="23" name="Date 22" dataDxfId="191"/>
    <tableColumn id="24" name="Date 23" dataDxfId="190"/>
    <tableColumn id="25" name="Date 24" dataDxfId="189"/>
    <tableColumn id="26" name="Date 25" dataDxfId="188"/>
    <tableColumn id="27" name="Date 26" dataDxfId="187"/>
    <tableColumn id="28" name="Date 27" dataDxfId="186"/>
    <tableColumn id="29" name="Date 28" dataDxfId="185"/>
    <tableColumn id="30" name="Date 29" dataDxfId="184"/>
    <tableColumn id="31" name="Date 30" dataDxfId="183"/>
    <tableColumn id="32" name="Date 31" dataDxfId="182"/>
    <tableColumn id="33" name="Date 32" dataDxfId="181"/>
    <tableColumn id="34" name="Date 33" dataDxfId="180"/>
    <tableColumn id="35" name="Date 34" dataDxfId="179"/>
    <tableColumn id="36" name="Date 35" dataDxfId="178"/>
    <tableColumn id="37" name="Date 36" dataDxfId="177"/>
    <tableColumn id="38" name="Date 37" dataDxfId="176"/>
    <tableColumn id="39" name="Date 38" dataDxfId="175"/>
    <tableColumn id="40" name="Date 39" dataDxfId="174"/>
    <tableColumn id="41" name="Date 40" dataDxfId="173"/>
    <tableColumn id="42" name="Date 41" dataDxfId="172"/>
    <tableColumn id="43" name="Date 42" dataDxfId="171"/>
    <tableColumn id="44" name="Date 43" dataDxfId="170"/>
    <tableColumn id="45" name="Date 44" dataDxfId="169"/>
    <tableColumn id="46" name="Date 45" dataDxfId="168"/>
    <tableColumn id="47" name="Date 46" dataDxfId="167"/>
    <tableColumn id="48" name="Date 47" dataDxfId="166"/>
    <tableColumn id="49" name="Date 48" dataDxfId="165"/>
    <tableColumn id="50" name="Date 49" dataDxfId="164"/>
    <tableColumn id="51" name="Date 50" dataDxfId="163"/>
    <tableColumn id="52" name="Date 51" dataDxfId="162"/>
    <tableColumn id="53" name="Date 52" dataDxfId="161"/>
    <tableColumn id="54" name="Date 53" dataDxfId="160"/>
    <tableColumn id="55" name="Date 54" dataDxfId="159"/>
    <tableColumn id="56" name="Date 55" dataDxfId="158"/>
    <tableColumn id="57" name="Date 56" dataDxfId="157"/>
    <tableColumn id="58" name="Date 57" dataDxfId="156"/>
    <tableColumn id="59" name="Date 58" dataDxfId="155"/>
    <tableColumn id="60" name="Date 59" dataDxfId="154"/>
    <tableColumn id="61" name="Date 60" dataDxfId="153"/>
    <tableColumn id="62" name="Date 61" dataDxfId="152"/>
    <tableColumn id="63" name="Date 62" dataDxfId="151"/>
    <tableColumn id="64" name="Date 63" dataDxfId="150"/>
    <tableColumn id="65" name="Date 64" dataDxfId="149"/>
    <tableColumn id="66" name="Date 65" dataDxfId="148"/>
    <tableColumn id="67" name="Date 66" dataDxfId="147"/>
    <tableColumn id="68" name="Date 67" dataDxfId="146"/>
    <tableColumn id="69" name="Date 68" dataDxfId="145"/>
    <tableColumn id="70" name="Date 69" dataDxfId="144"/>
    <tableColumn id="71" name="Date 70" dataDxfId="143"/>
    <tableColumn id="72" name="Date 71" dataDxfId="142"/>
    <tableColumn id="73" name="Date 72" dataDxfId="141"/>
    <tableColumn id="74" name="Date 73" dataDxfId="140"/>
    <tableColumn id="75" name="Date 74" dataDxfId="139"/>
    <tableColumn id="76" name="Date 75" dataDxfId="138"/>
    <tableColumn id="77" name="Date 76" dataDxfId="137"/>
    <tableColumn id="78" name="Date 77" dataDxfId="136"/>
    <tableColumn id="79" name="Date 78" dataDxfId="135"/>
    <tableColumn id="80" name="Date 79" dataDxfId="134"/>
    <tableColumn id="81" name="Date 80" dataDxfId="133"/>
    <tableColumn id="82" name="Date 81" dataDxfId="132"/>
    <tableColumn id="83" name="Date 82" dataDxfId="131"/>
    <tableColumn id="84" name="Date 83" dataDxfId="130"/>
    <tableColumn id="85" name="Date 84" dataDxfId="129"/>
    <tableColumn id="86" name="Date 85" dataDxfId="128"/>
    <tableColumn id="87" name="Date 86" dataDxfId="127"/>
    <tableColumn id="88" name="Date 87" dataDxfId="126"/>
    <tableColumn id="89" name="Date 88" dataDxfId="125"/>
    <tableColumn id="90" name="Date 89" dataDxfId="124"/>
    <tableColumn id="91" name="Date 90" dataDxfId="123"/>
    <tableColumn id="92" name="Date 91" dataDxfId="122"/>
    <tableColumn id="93" name="Date 92" dataDxfId="121"/>
    <tableColumn id="94" name="Date 93" dataDxfId="120"/>
    <tableColumn id="95" name="Date 94" dataDxfId="119"/>
    <tableColumn id="96" name="Date 95" dataDxfId="118"/>
    <tableColumn id="97" name="Date 96" dataDxfId="117"/>
    <tableColumn id="98" name="Date 97" dataDxfId="116"/>
    <tableColumn id="99" name="Date 98" dataDxfId="115"/>
    <tableColumn id="100" name="Date 99" dataDxfId="114"/>
    <tableColumn id="101" name="Date 100" dataDxfId="113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10" name="Table711" displayName="Table711" ref="A22:B29" totalsRowShown="0">
  <autoFilter ref="A22:B29"/>
  <tableColumns count="2">
    <tableColumn id="1" name="Demographics" dataDxfId="112"/>
    <tableColumn id="2" name="Number" dataDxfId="111">
      <calculatedColumnFormula>COUNTIF(B6:G6,Table711[[#This Row],[Demographics]])</calculatedColumnFormula>
    </tableColumn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id="11" name="Table812" displayName="Table812" ref="A33:F40" totalsRowShown="0" headerRowDxfId="110" tableBorderDxfId="109">
  <autoFilter ref="A33:F40"/>
  <tableColumns count="6">
    <tableColumn id="1" name="Questions" dataDxfId="108"/>
    <tableColumn id="2" name="Agree" dataDxfId="107">
      <calculatedColumnFormula>COUNTIF($B9:$CW9,Table812[[#Headers],[Agree]])</calculatedColumnFormula>
    </tableColumn>
    <tableColumn id="3" name="Somewhat agree">
      <calculatedColumnFormula>COUNTIF($B9:$CW9,Table812[[#Headers],[Somewhat agree]])</calculatedColumnFormula>
    </tableColumn>
    <tableColumn id="4" name="Neutral">
      <calculatedColumnFormula>COUNTIF($B9:$CW9,Table812[[#Headers],[Neutral]])</calculatedColumnFormula>
    </tableColumn>
    <tableColumn id="5" name="Somewhat disagree">
      <calculatedColumnFormula>COUNTIF($B9:$CW9,Table812[[#Headers],[Somewhat disagree]])</calculatedColumnFormula>
    </tableColumn>
    <tableColumn id="6" name="Disagree">
      <calculatedColumnFormula>COUNTIF($B9:$CW9,Table812[[#Headers],[Disagree]])</calculatedColumnFormula>
    </tableColumn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4:CW15" totalsRowShown="0">
  <autoFilter ref="A4:CW15"/>
  <tableColumns count="101">
    <tableColumn id="1" name="Date:" dataDxfId="106"/>
    <tableColumn id="2" name="Date 1" dataDxfId="105"/>
    <tableColumn id="3" name="Date 2" dataDxfId="104"/>
    <tableColumn id="4" name="Date 3" dataDxfId="103"/>
    <tableColumn id="5" name="Date 4" dataDxfId="102"/>
    <tableColumn id="6" name="Date 5" dataDxfId="101"/>
    <tableColumn id="7" name="Date 6" dataDxfId="100"/>
    <tableColumn id="8" name="Date 7" dataDxfId="99"/>
    <tableColumn id="9" name="Date 8" dataDxfId="98"/>
    <tableColumn id="10" name="Date 9" dataDxfId="97"/>
    <tableColumn id="11" name="Date 10" dataDxfId="96"/>
    <tableColumn id="12" name="Date 11" dataDxfId="95"/>
    <tableColumn id="13" name="Date 12" dataDxfId="94"/>
    <tableColumn id="14" name="Date 13" dataDxfId="93"/>
    <tableColumn id="15" name="Date 14" dataDxfId="92"/>
    <tableColumn id="16" name="Date 15" dataDxfId="91"/>
    <tableColumn id="17" name="Date 16" dataDxfId="90"/>
    <tableColumn id="18" name="Date 17" dataDxfId="89"/>
    <tableColumn id="19" name="Date 18" dataDxfId="88"/>
    <tableColumn id="20" name="Date 19" dataDxfId="87"/>
    <tableColumn id="21" name="Date 20" dataDxfId="86"/>
    <tableColumn id="22" name="Date 21" dataDxfId="85"/>
    <tableColumn id="23" name="Date 22" dataDxfId="84"/>
    <tableColumn id="24" name="Date 23" dataDxfId="83"/>
    <tableColumn id="25" name="Date 24" dataDxfId="82"/>
    <tableColumn id="26" name="Date 25" dataDxfId="81"/>
    <tableColumn id="27" name="Date 26" dataDxfId="80"/>
    <tableColumn id="28" name="Date 27" dataDxfId="79"/>
    <tableColumn id="29" name="Date 28" dataDxfId="78"/>
    <tableColumn id="30" name="Date 29" dataDxfId="77"/>
    <tableColumn id="31" name="Date 30" dataDxfId="76"/>
    <tableColumn id="32" name="Date 31" dataDxfId="75"/>
    <tableColumn id="33" name="Date 32" dataDxfId="74"/>
    <tableColumn id="34" name="Date 33" dataDxfId="73"/>
    <tableColumn id="35" name="Date 34" dataDxfId="72"/>
    <tableColumn id="36" name="Date 35" dataDxfId="71"/>
    <tableColumn id="37" name="Date 36" dataDxfId="70"/>
    <tableColumn id="38" name="Date 37" dataDxfId="69"/>
    <tableColumn id="39" name="Date 38" dataDxfId="68"/>
    <tableColumn id="40" name="Date 39" dataDxfId="67"/>
    <tableColumn id="41" name="Date 40" dataDxfId="66"/>
    <tableColumn id="42" name="Date 41" dataDxfId="65"/>
    <tableColumn id="43" name="Date 42" dataDxfId="64"/>
    <tableColumn id="44" name="Date 43" dataDxfId="63"/>
    <tableColumn id="45" name="Date 44" dataDxfId="62"/>
    <tableColumn id="46" name="Date 45" dataDxfId="61"/>
    <tableColumn id="47" name="Date 46" dataDxfId="60"/>
    <tableColumn id="48" name="Date 47" dataDxfId="59"/>
    <tableColumn id="49" name="Date 48" dataDxfId="58"/>
    <tableColumn id="50" name="Date 49" dataDxfId="57"/>
    <tableColumn id="51" name="Date 50" dataDxfId="56"/>
    <tableColumn id="52" name="Date 51" dataDxfId="55"/>
    <tableColumn id="53" name="Date 52" dataDxfId="54"/>
    <tableColumn id="54" name="Date 53" dataDxfId="53"/>
    <tableColumn id="55" name="Date 54" dataDxfId="52"/>
    <tableColumn id="56" name="Date 55" dataDxfId="51"/>
    <tableColumn id="57" name="Date 56" dataDxfId="50"/>
    <tableColumn id="58" name="Date 57" dataDxfId="49"/>
    <tableColumn id="59" name="Date 58" dataDxfId="48"/>
    <tableColumn id="60" name="Date 59" dataDxfId="47"/>
    <tableColumn id="61" name="Date 60" dataDxfId="46"/>
    <tableColumn id="62" name="Date 61" dataDxfId="45"/>
    <tableColumn id="63" name="Date 62" dataDxfId="44"/>
    <tableColumn id="64" name="Date 63" dataDxfId="43"/>
    <tableColumn id="65" name="Date 64" dataDxfId="42"/>
    <tableColumn id="66" name="Date 65" dataDxfId="41"/>
    <tableColumn id="67" name="Date 66" dataDxfId="40"/>
    <tableColumn id="68" name="Date 67" dataDxfId="39"/>
    <tableColumn id="69" name="Date 68" dataDxfId="38"/>
    <tableColumn id="70" name="Date 69" dataDxfId="37"/>
    <tableColumn id="71" name="Date 70" dataDxfId="36"/>
    <tableColumn id="72" name="Date 71" dataDxfId="35"/>
    <tableColumn id="73" name="Date 72" dataDxfId="34"/>
    <tableColumn id="74" name="Date 73" dataDxfId="33"/>
    <tableColumn id="75" name="Date 74" dataDxfId="32"/>
    <tableColumn id="76" name="Date 75" dataDxfId="31"/>
    <tableColumn id="77" name="Date 76" dataDxfId="30"/>
    <tableColumn id="78" name="Date 77" dataDxfId="29"/>
    <tableColumn id="79" name="Date 78" dataDxfId="28"/>
    <tableColumn id="80" name="Date 79" dataDxfId="27"/>
    <tableColumn id="81" name="Date 80" dataDxfId="26"/>
    <tableColumn id="82" name="Date 81" dataDxfId="25"/>
    <tableColumn id="83" name="Date 82" dataDxfId="24"/>
    <tableColumn id="84" name="Date 83" dataDxfId="23"/>
    <tableColumn id="85" name="Date 84" dataDxfId="22"/>
    <tableColumn id="86" name="Date 85" dataDxfId="21"/>
    <tableColumn id="87" name="Date 86" dataDxfId="20"/>
    <tableColumn id="88" name="Date 87" dataDxfId="19"/>
    <tableColumn id="89" name="Date 88" dataDxfId="18"/>
    <tableColumn id="90" name="Date 89" dataDxfId="17"/>
    <tableColumn id="91" name="Date 90" dataDxfId="16"/>
    <tableColumn id="92" name="Date 91" dataDxfId="15"/>
    <tableColumn id="93" name="Date 92" dataDxfId="14"/>
    <tableColumn id="94" name="Date 93" dataDxfId="13"/>
    <tableColumn id="95" name="Date 94" dataDxfId="12"/>
    <tableColumn id="96" name="Date 95" dataDxfId="11"/>
    <tableColumn id="97" name="Date 96" dataDxfId="10"/>
    <tableColumn id="98" name="Date 97" dataDxfId="9"/>
    <tableColumn id="99" name="Date 98" dataDxfId="8"/>
    <tableColumn id="100" name="Date 99" dataDxfId="7"/>
    <tableColumn id="101" name="Date 100" dataDxfId="6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A22:B29" totalsRowShown="0">
  <autoFilter ref="A22:B29"/>
  <tableColumns count="2">
    <tableColumn id="1" name="Demographics" dataDxfId="5"/>
    <tableColumn id="2" name="Number" dataDxfId="4">
      <calculatedColumnFormula>COUNTIF(B6:G6,Table7[[#This Row],[Demographics]])</calculatedColumnFormula>
    </tableColumn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id="8" name="Table8" displayName="Table8" ref="A33:F40" totalsRowShown="0" headerRowDxfId="3" tableBorderDxfId="2">
  <autoFilter ref="A33:F40"/>
  <tableColumns count="6">
    <tableColumn id="1" name="Questions" dataDxfId="1"/>
    <tableColumn id="2" name="Agree" dataDxfId="0">
      <calculatedColumnFormula>COUNTIF(B9:CW9,Table8[[#Headers],[Agree]])</calculatedColumnFormula>
    </tableColumn>
    <tableColumn id="3" name="Somewhat agree"/>
    <tableColumn id="4" name="Neutral"/>
    <tableColumn id="5" name="Somewhat disagree"/>
    <tableColumn id="6" name="Disagree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2:B31"/>
  <sheetViews>
    <sheetView tabSelected="1" view="pageLayout" zoomScaleNormal="100" workbookViewId="0"/>
  </sheetViews>
  <sheetFormatPr defaultRowHeight="15" x14ac:dyDescent="0.25"/>
  <sheetData>
    <row r="22" spans="2:2" ht="28.5" x14ac:dyDescent="0.25">
      <c r="B22" s="2"/>
    </row>
    <row r="23" spans="2:2" x14ac:dyDescent="0.25">
      <c r="B23" s="1"/>
    </row>
    <row r="24" spans="2:2" ht="28.5" x14ac:dyDescent="0.25">
      <c r="B24" s="2"/>
    </row>
    <row r="25" spans="2:2" x14ac:dyDescent="0.25">
      <c r="B25" s="3"/>
    </row>
    <row r="26" spans="2:2" x14ac:dyDescent="0.25">
      <c r="B26" s="3"/>
    </row>
    <row r="27" spans="2:2" x14ac:dyDescent="0.25">
      <c r="B27" s="3"/>
    </row>
    <row r="28" spans="2:2" x14ac:dyDescent="0.25">
      <c r="B28" s="3"/>
    </row>
    <row r="29" spans="2:2" x14ac:dyDescent="0.25">
      <c r="B29" s="3"/>
    </row>
    <row r="30" spans="2:2" x14ac:dyDescent="0.25">
      <c r="B30" s="3"/>
    </row>
    <row r="31" spans="2:2" x14ac:dyDescent="0.25">
      <c r="B31" s="4"/>
    </row>
  </sheetData>
  <pageMargins left="0.7" right="0.7" top="0.75" bottom="0.75" header="0.3" footer="0.3"/>
  <pageSetup paperSize="9" orientation="landscape" r:id="rId1"/>
  <headerFooter>
    <oddHeader>&amp;LCCDM Programme&amp;RVariance response management</oddHeader>
    <oddFooter>&amp;L&amp;F&amp;C(c) Ministry of Health, NZ 2017&amp;R&amp;P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41"/>
  <sheetViews>
    <sheetView zoomScale="86" zoomScaleNormal="86" workbookViewId="0"/>
  </sheetViews>
  <sheetFormatPr defaultRowHeight="15" x14ac:dyDescent="0.25"/>
  <cols>
    <col min="1" max="1" width="62.5703125" customWidth="1"/>
    <col min="2" max="2" width="15.7109375" customWidth="1"/>
    <col min="3" max="3" width="18" customWidth="1"/>
    <col min="4" max="4" width="15.7109375" customWidth="1"/>
    <col min="5" max="5" width="20.5703125" customWidth="1"/>
    <col min="6" max="101" width="15.7109375" customWidth="1"/>
  </cols>
  <sheetData>
    <row r="1" spans="1:101" ht="23.25" x14ac:dyDescent="0.35">
      <c r="A1" s="5" t="s">
        <v>24</v>
      </c>
      <c r="E1" t="s">
        <v>23</v>
      </c>
      <c r="F1" s="17" t="s">
        <v>131</v>
      </c>
      <c r="N1" s="5" t="s">
        <v>25</v>
      </c>
    </row>
    <row r="2" spans="1:101" ht="23.25" x14ac:dyDescent="0.35">
      <c r="A2" s="5"/>
      <c r="F2" s="9"/>
      <c r="N2" s="5"/>
    </row>
    <row r="4" spans="1:101" x14ac:dyDescent="0.25">
      <c r="A4" t="s">
        <v>28</v>
      </c>
      <c r="B4" t="s">
        <v>29</v>
      </c>
      <c r="C4" t="s">
        <v>30</v>
      </c>
      <c r="D4" t="s">
        <v>31</v>
      </c>
      <c r="E4" t="s">
        <v>32</v>
      </c>
      <c r="F4" t="s">
        <v>33</v>
      </c>
      <c r="G4" t="s">
        <v>34</v>
      </c>
      <c r="H4" t="s">
        <v>35</v>
      </c>
      <c r="I4" t="s">
        <v>36</v>
      </c>
      <c r="J4" t="s">
        <v>37</v>
      </c>
      <c r="K4" t="s">
        <v>38</v>
      </c>
      <c r="L4" t="s">
        <v>39</v>
      </c>
      <c r="M4" t="s">
        <v>40</v>
      </c>
      <c r="N4" t="s">
        <v>41</v>
      </c>
      <c r="O4" t="s">
        <v>42</v>
      </c>
      <c r="P4" t="s">
        <v>43</v>
      </c>
      <c r="Q4" t="s">
        <v>44</v>
      </c>
      <c r="R4" t="s">
        <v>45</v>
      </c>
      <c r="S4" t="s">
        <v>46</v>
      </c>
      <c r="T4" t="s">
        <v>47</v>
      </c>
      <c r="U4" t="s">
        <v>48</v>
      </c>
      <c r="V4" t="s">
        <v>49</v>
      </c>
      <c r="W4" t="s">
        <v>50</v>
      </c>
      <c r="X4" t="s">
        <v>51</v>
      </c>
      <c r="Y4" t="s">
        <v>52</v>
      </c>
      <c r="Z4" t="s">
        <v>53</v>
      </c>
      <c r="AA4" t="s">
        <v>54</v>
      </c>
      <c r="AB4" t="s">
        <v>55</v>
      </c>
      <c r="AC4" t="s">
        <v>56</v>
      </c>
      <c r="AD4" t="s">
        <v>57</v>
      </c>
      <c r="AE4" t="s">
        <v>58</v>
      </c>
      <c r="AF4" t="s">
        <v>59</v>
      </c>
      <c r="AG4" t="s">
        <v>60</v>
      </c>
      <c r="AH4" t="s">
        <v>61</v>
      </c>
      <c r="AI4" t="s">
        <v>62</v>
      </c>
      <c r="AJ4" t="s">
        <v>63</v>
      </c>
      <c r="AK4" t="s">
        <v>64</v>
      </c>
      <c r="AL4" t="s">
        <v>65</v>
      </c>
      <c r="AM4" t="s">
        <v>66</v>
      </c>
      <c r="AN4" t="s">
        <v>67</v>
      </c>
      <c r="AO4" t="s">
        <v>68</v>
      </c>
      <c r="AP4" t="s">
        <v>69</v>
      </c>
      <c r="AQ4" t="s">
        <v>70</v>
      </c>
      <c r="AR4" t="s">
        <v>71</v>
      </c>
      <c r="AS4" t="s">
        <v>72</v>
      </c>
      <c r="AT4" t="s">
        <v>73</v>
      </c>
      <c r="AU4" t="s">
        <v>74</v>
      </c>
      <c r="AV4" t="s">
        <v>75</v>
      </c>
      <c r="AW4" t="s">
        <v>76</v>
      </c>
      <c r="AX4" t="s">
        <v>77</v>
      </c>
      <c r="AY4" t="s">
        <v>78</v>
      </c>
      <c r="AZ4" t="s">
        <v>79</v>
      </c>
      <c r="BA4" t="s">
        <v>80</v>
      </c>
      <c r="BB4" t="s">
        <v>81</v>
      </c>
      <c r="BC4" t="s">
        <v>82</v>
      </c>
      <c r="BD4" t="s">
        <v>83</v>
      </c>
      <c r="BE4" t="s">
        <v>84</v>
      </c>
      <c r="BF4" t="s">
        <v>85</v>
      </c>
      <c r="BG4" t="s">
        <v>86</v>
      </c>
      <c r="BH4" t="s">
        <v>87</v>
      </c>
      <c r="BI4" t="s">
        <v>88</v>
      </c>
      <c r="BJ4" t="s">
        <v>89</v>
      </c>
      <c r="BK4" t="s">
        <v>90</v>
      </c>
      <c r="BL4" t="s">
        <v>91</v>
      </c>
      <c r="BM4" t="s">
        <v>92</v>
      </c>
      <c r="BN4" t="s">
        <v>93</v>
      </c>
      <c r="BO4" t="s">
        <v>94</v>
      </c>
      <c r="BP4" t="s">
        <v>95</v>
      </c>
      <c r="BQ4" t="s">
        <v>96</v>
      </c>
      <c r="BR4" t="s">
        <v>97</v>
      </c>
      <c r="BS4" t="s">
        <v>98</v>
      </c>
      <c r="BT4" t="s">
        <v>99</v>
      </c>
      <c r="BU4" t="s">
        <v>100</v>
      </c>
      <c r="BV4" t="s">
        <v>101</v>
      </c>
      <c r="BW4" t="s">
        <v>102</v>
      </c>
      <c r="BX4" t="s">
        <v>103</v>
      </c>
      <c r="BY4" t="s">
        <v>104</v>
      </c>
      <c r="BZ4" t="s">
        <v>105</v>
      </c>
      <c r="CA4" t="s">
        <v>106</v>
      </c>
      <c r="CB4" t="s">
        <v>107</v>
      </c>
      <c r="CC4" t="s">
        <v>108</v>
      </c>
      <c r="CD4" t="s">
        <v>109</v>
      </c>
      <c r="CE4" t="s">
        <v>110</v>
      </c>
      <c r="CF4" t="s">
        <v>111</v>
      </c>
      <c r="CG4" t="s">
        <v>112</v>
      </c>
      <c r="CH4" t="s">
        <v>113</v>
      </c>
      <c r="CI4" t="s">
        <v>114</v>
      </c>
      <c r="CJ4" t="s">
        <v>115</v>
      </c>
      <c r="CK4" t="s">
        <v>116</v>
      </c>
      <c r="CL4" t="s">
        <v>117</v>
      </c>
      <c r="CM4" t="s">
        <v>118</v>
      </c>
      <c r="CN4" t="s">
        <v>119</v>
      </c>
      <c r="CO4" t="s">
        <v>120</v>
      </c>
      <c r="CP4" t="s">
        <v>121</v>
      </c>
      <c r="CQ4" t="s">
        <v>122</v>
      </c>
      <c r="CR4" t="s">
        <v>123</v>
      </c>
      <c r="CS4" t="s">
        <v>124</v>
      </c>
      <c r="CT4" t="s">
        <v>125</v>
      </c>
      <c r="CU4" t="s">
        <v>126</v>
      </c>
      <c r="CV4" t="s">
        <v>127</v>
      </c>
      <c r="CW4" t="s">
        <v>128</v>
      </c>
    </row>
    <row r="5" spans="1:101" ht="30" customHeight="1" x14ac:dyDescent="0.25">
      <c r="A5" s="11" t="s">
        <v>12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ht="30" customHeight="1" x14ac:dyDescent="0.25">
      <c r="A6" s="11" t="s">
        <v>20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ht="30" customHeight="1" x14ac:dyDescent="0.25">
      <c r="A7" s="11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</row>
    <row r="8" spans="1:101" ht="30" customHeight="1" x14ac:dyDescent="0.25">
      <c r="A8" s="11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</row>
    <row r="9" spans="1:101" ht="30" customHeight="1" x14ac:dyDescent="0.25">
      <c r="A9" s="11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</row>
    <row r="10" spans="1:101" ht="30" customHeight="1" x14ac:dyDescent="0.25">
      <c r="A10" s="11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</row>
    <row r="11" spans="1:101" ht="30" customHeight="1" x14ac:dyDescent="0.25">
      <c r="A11" s="11" t="s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</row>
    <row r="12" spans="1:101" ht="30" customHeight="1" x14ac:dyDescent="0.25">
      <c r="A12" s="11" t="s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</row>
    <row r="13" spans="1:101" ht="30" customHeight="1" x14ac:dyDescent="0.25">
      <c r="A13" s="11" t="s"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</row>
    <row r="14" spans="1:101" ht="30" customHeight="1" x14ac:dyDescent="0.25">
      <c r="A14" s="11" t="s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</row>
    <row r="15" spans="1:101" ht="30" customHeight="1" x14ac:dyDescent="0.25">
      <c r="A15" s="11" t="s">
        <v>11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</row>
    <row r="16" spans="1:101" x14ac:dyDescent="0.25">
      <c r="A16" s="11"/>
      <c r="B16" s="10"/>
      <c r="C16" s="10"/>
      <c r="D16" s="10"/>
      <c r="E16" s="10"/>
      <c r="F16" s="10"/>
      <c r="G16" s="10"/>
      <c r="H16" s="10"/>
    </row>
    <row r="19" spans="1:2" ht="23.25" x14ac:dyDescent="0.35">
      <c r="A19" s="5" t="s">
        <v>25</v>
      </c>
    </row>
    <row r="20" spans="1:2" ht="23.25" x14ac:dyDescent="0.35">
      <c r="A20" s="5"/>
    </row>
    <row r="21" spans="1:2" x14ac:dyDescent="0.25">
      <c r="A21" t="s">
        <v>130</v>
      </c>
    </row>
    <row r="22" spans="1:2" ht="51" customHeight="1" x14ac:dyDescent="0.25">
      <c r="A22" s="7" t="s">
        <v>129</v>
      </c>
      <c r="B22" s="14" t="s">
        <v>27</v>
      </c>
    </row>
    <row r="23" spans="1:2" ht="30" customHeight="1" x14ac:dyDescent="0.25">
      <c r="A23" s="12" t="s">
        <v>21</v>
      </c>
      <c r="B23">
        <f>COUNTIF(B6:CW6,Table711[[#This Row],[Demographics]])</f>
        <v>0</v>
      </c>
    </row>
    <row r="24" spans="1:2" ht="30" customHeight="1" x14ac:dyDescent="0.25">
      <c r="A24" s="12" t="s">
        <v>15</v>
      </c>
      <c r="B24">
        <f>COUNTIF(B6:CW6,Table711[[#This Row],[Demographics]])</f>
        <v>0</v>
      </c>
    </row>
    <row r="25" spans="1:2" ht="30" customHeight="1" x14ac:dyDescent="0.25">
      <c r="A25" s="12" t="s">
        <v>16</v>
      </c>
      <c r="B25">
        <f>COUNTIF(B7:CW7,Table711[[#This Row],[Demographics]])</f>
        <v>0</v>
      </c>
    </row>
    <row r="26" spans="1:2" ht="30" customHeight="1" x14ac:dyDescent="0.25">
      <c r="A26" s="13" t="s">
        <v>22</v>
      </c>
      <c r="B26">
        <f>COUNTIF(B7:CW7,Table711[[#This Row],[Demographics]])</f>
        <v>0</v>
      </c>
    </row>
    <row r="27" spans="1:2" ht="30" customHeight="1" x14ac:dyDescent="0.25">
      <c r="A27" s="12" t="s">
        <v>18</v>
      </c>
      <c r="B27">
        <f>COUNTIF(B8:CW8,Table711[[#This Row],[Demographics]])</f>
        <v>0</v>
      </c>
    </row>
    <row r="28" spans="1:2" ht="30" customHeight="1" x14ac:dyDescent="0.25">
      <c r="A28" s="12" t="s">
        <v>19</v>
      </c>
      <c r="B28">
        <f>COUNTIF(B8:G8,Table711[[#This Row],[Demographics]])</f>
        <v>0</v>
      </c>
    </row>
    <row r="29" spans="1:2" ht="30" customHeight="1" x14ac:dyDescent="0.25">
      <c r="A29" s="12" t="s">
        <v>17</v>
      </c>
      <c r="B29">
        <f>COUNTIF(B8:G8,Table711[[#This Row],[Demographics]])</f>
        <v>0</v>
      </c>
    </row>
    <row r="33" spans="1:6" ht="98.25" x14ac:dyDescent="0.25">
      <c r="A33" s="6" t="s">
        <v>26</v>
      </c>
      <c r="B33" s="15" t="s">
        <v>1</v>
      </c>
      <c r="C33" s="15" t="s">
        <v>2</v>
      </c>
      <c r="D33" s="15" t="s">
        <v>0</v>
      </c>
      <c r="E33" s="15" t="s">
        <v>3</v>
      </c>
      <c r="F33" s="15" t="s">
        <v>4</v>
      </c>
    </row>
    <row r="34" spans="1:6" ht="30" customHeight="1" x14ac:dyDescent="0.25">
      <c r="A34" s="12" t="s">
        <v>5</v>
      </c>
      <c r="B34">
        <f>COUNTIF($B9:$CW9,Table812[[#Headers],[Agree]])</f>
        <v>0</v>
      </c>
      <c r="C34">
        <f>COUNTIF($B9:$CW9,Table812[[#Headers],[Somewhat agree]])</f>
        <v>0</v>
      </c>
      <c r="D34">
        <f>COUNTIF($B9:$CW9,Table812[[#Headers],[Neutral]])</f>
        <v>0</v>
      </c>
      <c r="E34">
        <f>COUNTIF($B9:$CW9,Table812[[#Headers],[Somewhat disagree]])</f>
        <v>0</v>
      </c>
      <c r="F34">
        <f>COUNTIF($B9:$CW9,Table812[[#Headers],[Disagree]])</f>
        <v>0</v>
      </c>
    </row>
    <row r="35" spans="1:6" ht="30" customHeight="1" x14ac:dyDescent="0.25">
      <c r="A35" s="12" t="s">
        <v>6</v>
      </c>
      <c r="B35">
        <f>COUNTIF($B10:$CW10,Table812[[#Headers],[Agree]])</f>
        <v>0</v>
      </c>
      <c r="C35">
        <f>COUNTIF($B10:$CW10,Table812[[#Headers],[Somewhat agree]])</f>
        <v>0</v>
      </c>
      <c r="D35">
        <f>COUNTIF($B10:$CW10,Table812[[#Headers],[Neutral]])</f>
        <v>0</v>
      </c>
      <c r="E35">
        <f>COUNTIF($B10:$CW10,Table812[[#Headers],[Somewhat disagree]])</f>
        <v>0</v>
      </c>
      <c r="F35">
        <f>COUNTIF($B10:$CW10,Table812[[#Headers],[Disagree]])</f>
        <v>0</v>
      </c>
    </row>
    <row r="36" spans="1:6" ht="30" customHeight="1" x14ac:dyDescent="0.25">
      <c r="A36" s="12" t="s">
        <v>7</v>
      </c>
      <c r="B36">
        <f>COUNTIF($B11:$CW11,Table812[[#Headers],[Agree]])</f>
        <v>0</v>
      </c>
      <c r="C36">
        <f>COUNTIF($B11:$CW11,Table812[[#Headers],[Somewhat agree]])</f>
        <v>0</v>
      </c>
      <c r="D36">
        <f>COUNTIF($B11:$CW11,Table812[[#Headers],[Neutral]])</f>
        <v>0</v>
      </c>
      <c r="E36">
        <f>COUNTIF($B11:$CW11,Table812[[#Headers],[Somewhat disagree]])</f>
        <v>0</v>
      </c>
      <c r="F36">
        <f>COUNTIF($B11:$CW11,Table812[[#Headers],[Disagree]])</f>
        <v>0</v>
      </c>
    </row>
    <row r="37" spans="1:6" ht="30" customHeight="1" x14ac:dyDescent="0.25">
      <c r="A37" s="12" t="s">
        <v>8</v>
      </c>
      <c r="B37">
        <f>COUNTIF($B12:$CW12,Table812[[#Headers],[Agree]])</f>
        <v>0</v>
      </c>
      <c r="C37">
        <f>COUNTIF($B12:$CW12,Table812[[#Headers],[Somewhat agree]])</f>
        <v>0</v>
      </c>
      <c r="D37">
        <f>COUNTIF($B12:$CW12,Table812[[#Headers],[Neutral]])</f>
        <v>0</v>
      </c>
      <c r="E37">
        <f>COUNTIF($B12:$CW12,Table812[[#Headers],[Somewhat disagree]])</f>
        <v>0</v>
      </c>
      <c r="F37">
        <f>COUNTIF($B12:$CW12,Table812[[#Headers],[Disagree]])</f>
        <v>0</v>
      </c>
    </row>
    <row r="38" spans="1:6" ht="30" customHeight="1" x14ac:dyDescent="0.25">
      <c r="A38" s="12" t="s">
        <v>9</v>
      </c>
      <c r="B38">
        <f>COUNTIF($B13:$CW13,Table812[[#Headers],[Agree]])</f>
        <v>0</v>
      </c>
      <c r="C38">
        <f>COUNTIF($B13:$CW13,Table812[[#Headers],[Somewhat agree]])</f>
        <v>0</v>
      </c>
      <c r="D38">
        <f>COUNTIF($B13:$CW13,Table812[[#Headers],[Neutral]])</f>
        <v>0</v>
      </c>
      <c r="E38">
        <f>COUNTIF($B13:$CW13,Table812[[#Headers],[Somewhat disagree]])</f>
        <v>0</v>
      </c>
      <c r="F38">
        <f>COUNTIF($B13:$CW13,Table812[[#Headers],[Disagree]])</f>
        <v>0</v>
      </c>
    </row>
    <row r="39" spans="1:6" ht="30" customHeight="1" x14ac:dyDescent="0.25">
      <c r="A39" s="12" t="s">
        <v>10</v>
      </c>
      <c r="B39">
        <f>COUNTIF($B14:$CW14,Table812[[#Headers],[Agree]])</f>
        <v>0</v>
      </c>
      <c r="C39">
        <f>COUNTIF($B14:$CW14,Table812[[#Headers],[Somewhat agree]])</f>
        <v>0</v>
      </c>
      <c r="D39">
        <f>COUNTIF($B14:$CW14,Table812[[#Headers],[Neutral]])</f>
        <v>0</v>
      </c>
      <c r="E39">
        <f>COUNTIF($B14:$CW14,Table812[[#Headers],[Somewhat disagree]])</f>
        <v>0</v>
      </c>
      <c r="F39">
        <f>COUNTIF($B14:$CW14,Table812[[#Headers],[Disagree]])</f>
        <v>0</v>
      </c>
    </row>
    <row r="40" spans="1:6" ht="30" customHeight="1" x14ac:dyDescent="0.25">
      <c r="A40" s="16" t="s">
        <v>11</v>
      </c>
      <c r="B40">
        <f>COUNTIF($B15:$CW15,Table812[[#Headers],[Agree]])</f>
        <v>0</v>
      </c>
      <c r="C40">
        <f>COUNTIF($B15:$CW15,Table812[[#Headers],[Somewhat agree]])</f>
        <v>0</v>
      </c>
      <c r="D40">
        <f>COUNTIF($B15:$CW15,Table812[[#Headers],[Neutral]])</f>
        <v>0</v>
      </c>
      <c r="E40">
        <f>COUNTIF($B15:$CW15,Table812[[#Headers],[Somewhat disagree]])</f>
        <v>0</v>
      </c>
      <c r="F40">
        <f>COUNTIF($B15:$CW15,Table812[[#Headers],[Disagree]])</f>
        <v>0</v>
      </c>
    </row>
    <row r="41" spans="1:6" ht="30" customHeight="1" x14ac:dyDescent="0.25"/>
  </sheetData>
  <dataValidations disablePrompts="1" count="4">
    <dataValidation type="list" allowBlank="1" showInputMessage="1" showErrorMessage="1" sqref="B8:CW8">
      <formula1>"EN, HCA, RN"</formula1>
    </dataValidation>
    <dataValidation type="list" allowBlank="1" showInputMessage="1" showErrorMessage="1" sqref="B7:CW7">
      <formula1>"Allocated tasks, Allocated patients"</formula1>
    </dataValidation>
    <dataValidation type="list" allowBlank="1" showInputMessage="1" showErrorMessage="1" sqref="B9:CW15">
      <formula1>"Agree, Somewhat agree, Neutral, Somewhat disagree, Disagree"</formula1>
    </dataValidation>
    <dataValidation type="list" allowBlank="1" showInputMessage="1" showErrorMessage="1" sqref="B6:CW6">
      <formula1>"Part shift, Full shift"</formula1>
    </dataValidation>
  </dataValidations>
  <pageMargins left="0.7" right="0.7" top="0.75" bottom="0.75" header="0.3" footer="0.3"/>
  <pageSetup paperSize="9" orientation="landscape" r:id="rId1"/>
  <headerFooter>
    <oddHeader>&amp;LCCDM Programme&amp;RVariance response management</oddHeader>
    <oddFooter>&amp;L&amp;F&amp;C(c) Ministry of Health, NZ 2017&amp;R&amp;P of &amp;N</oddFooter>
  </headerFooter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41"/>
  <sheetViews>
    <sheetView zoomScale="86" zoomScaleNormal="86" workbookViewId="0"/>
  </sheetViews>
  <sheetFormatPr defaultRowHeight="15" x14ac:dyDescent="0.25"/>
  <cols>
    <col min="1" max="1" width="62.5703125" customWidth="1"/>
    <col min="2" max="2" width="15.7109375" customWidth="1"/>
    <col min="3" max="3" width="18" customWidth="1"/>
    <col min="4" max="4" width="15.7109375" customWidth="1"/>
    <col min="5" max="5" width="20.5703125" customWidth="1"/>
    <col min="6" max="101" width="15.7109375" customWidth="1"/>
  </cols>
  <sheetData>
    <row r="1" spans="1:101" ht="23.25" x14ac:dyDescent="0.35">
      <c r="A1" s="5" t="s">
        <v>24</v>
      </c>
      <c r="E1" t="s">
        <v>23</v>
      </c>
      <c r="F1" s="8">
        <v>43252</v>
      </c>
      <c r="N1" s="5" t="s">
        <v>25</v>
      </c>
    </row>
    <row r="2" spans="1:101" ht="23.25" x14ac:dyDescent="0.35">
      <c r="A2" s="5"/>
      <c r="F2" s="9"/>
      <c r="N2" s="5"/>
    </row>
    <row r="4" spans="1:101" x14ac:dyDescent="0.25">
      <c r="A4" t="s">
        <v>28</v>
      </c>
      <c r="B4" t="s">
        <v>29</v>
      </c>
      <c r="C4" t="s">
        <v>30</v>
      </c>
      <c r="D4" t="s">
        <v>31</v>
      </c>
      <c r="E4" t="s">
        <v>32</v>
      </c>
      <c r="F4" t="s">
        <v>33</v>
      </c>
      <c r="G4" t="s">
        <v>34</v>
      </c>
      <c r="H4" t="s">
        <v>35</v>
      </c>
      <c r="I4" t="s">
        <v>36</v>
      </c>
      <c r="J4" t="s">
        <v>37</v>
      </c>
      <c r="K4" t="s">
        <v>38</v>
      </c>
      <c r="L4" t="s">
        <v>39</v>
      </c>
      <c r="M4" t="s">
        <v>40</v>
      </c>
      <c r="N4" t="s">
        <v>41</v>
      </c>
      <c r="O4" t="s">
        <v>42</v>
      </c>
      <c r="P4" t="s">
        <v>43</v>
      </c>
      <c r="Q4" t="s">
        <v>44</v>
      </c>
      <c r="R4" t="s">
        <v>45</v>
      </c>
      <c r="S4" t="s">
        <v>46</v>
      </c>
      <c r="T4" t="s">
        <v>47</v>
      </c>
      <c r="U4" t="s">
        <v>48</v>
      </c>
      <c r="V4" t="s">
        <v>49</v>
      </c>
      <c r="W4" t="s">
        <v>50</v>
      </c>
      <c r="X4" t="s">
        <v>51</v>
      </c>
      <c r="Y4" t="s">
        <v>52</v>
      </c>
      <c r="Z4" t="s">
        <v>53</v>
      </c>
      <c r="AA4" t="s">
        <v>54</v>
      </c>
      <c r="AB4" t="s">
        <v>55</v>
      </c>
      <c r="AC4" t="s">
        <v>56</v>
      </c>
      <c r="AD4" t="s">
        <v>57</v>
      </c>
      <c r="AE4" t="s">
        <v>58</v>
      </c>
      <c r="AF4" t="s">
        <v>59</v>
      </c>
      <c r="AG4" t="s">
        <v>60</v>
      </c>
      <c r="AH4" t="s">
        <v>61</v>
      </c>
      <c r="AI4" t="s">
        <v>62</v>
      </c>
      <c r="AJ4" t="s">
        <v>63</v>
      </c>
      <c r="AK4" t="s">
        <v>64</v>
      </c>
      <c r="AL4" t="s">
        <v>65</v>
      </c>
      <c r="AM4" t="s">
        <v>66</v>
      </c>
      <c r="AN4" t="s">
        <v>67</v>
      </c>
      <c r="AO4" t="s">
        <v>68</v>
      </c>
      <c r="AP4" t="s">
        <v>69</v>
      </c>
      <c r="AQ4" t="s">
        <v>70</v>
      </c>
      <c r="AR4" t="s">
        <v>71</v>
      </c>
      <c r="AS4" t="s">
        <v>72</v>
      </c>
      <c r="AT4" t="s">
        <v>73</v>
      </c>
      <c r="AU4" t="s">
        <v>74</v>
      </c>
      <c r="AV4" t="s">
        <v>75</v>
      </c>
      <c r="AW4" t="s">
        <v>76</v>
      </c>
      <c r="AX4" t="s">
        <v>77</v>
      </c>
      <c r="AY4" t="s">
        <v>78</v>
      </c>
      <c r="AZ4" t="s">
        <v>79</v>
      </c>
      <c r="BA4" t="s">
        <v>80</v>
      </c>
      <c r="BB4" t="s">
        <v>81</v>
      </c>
      <c r="BC4" t="s">
        <v>82</v>
      </c>
      <c r="BD4" t="s">
        <v>83</v>
      </c>
      <c r="BE4" t="s">
        <v>84</v>
      </c>
      <c r="BF4" t="s">
        <v>85</v>
      </c>
      <c r="BG4" t="s">
        <v>86</v>
      </c>
      <c r="BH4" t="s">
        <v>87</v>
      </c>
      <c r="BI4" t="s">
        <v>88</v>
      </c>
      <c r="BJ4" t="s">
        <v>89</v>
      </c>
      <c r="BK4" t="s">
        <v>90</v>
      </c>
      <c r="BL4" t="s">
        <v>91</v>
      </c>
      <c r="BM4" t="s">
        <v>92</v>
      </c>
      <c r="BN4" t="s">
        <v>93</v>
      </c>
      <c r="BO4" t="s">
        <v>94</v>
      </c>
      <c r="BP4" t="s">
        <v>95</v>
      </c>
      <c r="BQ4" t="s">
        <v>96</v>
      </c>
      <c r="BR4" t="s">
        <v>97</v>
      </c>
      <c r="BS4" t="s">
        <v>98</v>
      </c>
      <c r="BT4" t="s">
        <v>99</v>
      </c>
      <c r="BU4" t="s">
        <v>100</v>
      </c>
      <c r="BV4" t="s">
        <v>101</v>
      </c>
      <c r="BW4" t="s">
        <v>102</v>
      </c>
      <c r="BX4" t="s">
        <v>103</v>
      </c>
      <c r="BY4" t="s">
        <v>104</v>
      </c>
      <c r="BZ4" t="s">
        <v>105</v>
      </c>
      <c r="CA4" t="s">
        <v>106</v>
      </c>
      <c r="CB4" t="s">
        <v>107</v>
      </c>
      <c r="CC4" t="s">
        <v>108</v>
      </c>
      <c r="CD4" t="s">
        <v>109</v>
      </c>
      <c r="CE4" t="s">
        <v>110</v>
      </c>
      <c r="CF4" t="s">
        <v>111</v>
      </c>
      <c r="CG4" t="s">
        <v>112</v>
      </c>
      <c r="CH4" t="s">
        <v>113</v>
      </c>
      <c r="CI4" t="s">
        <v>114</v>
      </c>
      <c r="CJ4" t="s">
        <v>115</v>
      </c>
      <c r="CK4" t="s">
        <v>116</v>
      </c>
      <c r="CL4" t="s">
        <v>117</v>
      </c>
      <c r="CM4" t="s">
        <v>118</v>
      </c>
      <c r="CN4" t="s">
        <v>119</v>
      </c>
      <c r="CO4" t="s">
        <v>120</v>
      </c>
      <c r="CP4" t="s">
        <v>121</v>
      </c>
      <c r="CQ4" t="s">
        <v>122</v>
      </c>
      <c r="CR4" t="s">
        <v>123</v>
      </c>
      <c r="CS4" t="s">
        <v>124</v>
      </c>
      <c r="CT4" t="s">
        <v>125</v>
      </c>
      <c r="CU4" t="s">
        <v>126</v>
      </c>
      <c r="CV4" t="s">
        <v>127</v>
      </c>
      <c r="CW4" t="s">
        <v>128</v>
      </c>
    </row>
    <row r="5" spans="1:101" ht="30" customHeight="1" x14ac:dyDescent="0.25">
      <c r="A5" s="11" t="s">
        <v>12</v>
      </c>
      <c r="B5" s="10">
        <v>1</v>
      </c>
      <c r="C5" s="10">
        <v>2</v>
      </c>
      <c r="D5" s="10">
        <v>3</v>
      </c>
      <c r="E5" s="10">
        <v>25</v>
      </c>
      <c r="F5" s="10">
        <v>53</v>
      </c>
      <c r="G5" s="10">
        <v>6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ht="30" customHeight="1" x14ac:dyDescent="0.25">
      <c r="A6" s="11" t="s">
        <v>20</v>
      </c>
      <c r="B6" s="10" t="s">
        <v>21</v>
      </c>
      <c r="C6" s="10" t="s">
        <v>21</v>
      </c>
      <c r="D6" s="10" t="s">
        <v>15</v>
      </c>
      <c r="E6" s="10" t="s">
        <v>21</v>
      </c>
      <c r="F6" s="10" t="s">
        <v>15</v>
      </c>
      <c r="G6" s="10" t="s">
        <v>21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ht="30" customHeight="1" x14ac:dyDescent="0.25">
      <c r="A7" s="11" t="s">
        <v>13</v>
      </c>
      <c r="B7" s="10" t="s">
        <v>22</v>
      </c>
      <c r="C7" s="10" t="s">
        <v>22</v>
      </c>
      <c r="D7" s="10" t="s">
        <v>16</v>
      </c>
      <c r="E7" s="10" t="s">
        <v>22</v>
      </c>
      <c r="F7" s="10" t="s">
        <v>16</v>
      </c>
      <c r="G7" s="10" t="s">
        <v>22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</row>
    <row r="8" spans="1:101" ht="30" customHeight="1" x14ac:dyDescent="0.25">
      <c r="A8" s="11" t="s">
        <v>14</v>
      </c>
      <c r="B8" s="10" t="s">
        <v>19</v>
      </c>
      <c r="C8" s="10" t="s">
        <v>19</v>
      </c>
      <c r="D8" s="10" t="s">
        <v>17</v>
      </c>
      <c r="E8" s="10" t="s">
        <v>19</v>
      </c>
      <c r="F8" s="10" t="s">
        <v>18</v>
      </c>
      <c r="G8" s="10" t="s">
        <v>17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</row>
    <row r="9" spans="1:101" ht="30" customHeight="1" x14ac:dyDescent="0.25">
      <c r="A9" s="11" t="s">
        <v>5</v>
      </c>
      <c r="B9" s="10" t="s">
        <v>1</v>
      </c>
      <c r="C9" s="10" t="s">
        <v>2</v>
      </c>
      <c r="D9" s="10" t="s">
        <v>0</v>
      </c>
      <c r="E9" s="10" t="s">
        <v>3</v>
      </c>
      <c r="F9" s="10" t="s">
        <v>4</v>
      </c>
      <c r="G9" s="10" t="s">
        <v>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</row>
    <row r="10" spans="1:101" ht="30" customHeight="1" x14ac:dyDescent="0.25">
      <c r="A10" s="11" t="s">
        <v>6</v>
      </c>
      <c r="B10" s="10" t="s">
        <v>2</v>
      </c>
      <c r="C10" s="10" t="s">
        <v>0</v>
      </c>
      <c r="D10" s="10" t="s">
        <v>3</v>
      </c>
      <c r="E10" s="10" t="s">
        <v>4</v>
      </c>
      <c r="F10" s="10" t="s">
        <v>1</v>
      </c>
      <c r="G10" s="10" t="s">
        <v>2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</row>
    <row r="11" spans="1:101" ht="30" customHeight="1" x14ac:dyDescent="0.25">
      <c r="A11" s="11" t="s">
        <v>7</v>
      </c>
      <c r="B11" s="10" t="s">
        <v>0</v>
      </c>
      <c r="C11" s="10" t="s">
        <v>3</v>
      </c>
      <c r="D11" s="10" t="s">
        <v>4</v>
      </c>
      <c r="E11" s="10" t="s">
        <v>1</v>
      </c>
      <c r="F11" s="10" t="s">
        <v>2</v>
      </c>
      <c r="G11" s="10" t="s">
        <v>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</row>
    <row r="12" spans="1:101" ht="30" customHeight="1" x14ac:dyDescent="0.25">
      <c r="A12" s="11" t="s">
        <v>8</v>
      </c>
      <c r="B12" s="10" t="s">
        <v>0</v>
      </c>
      <c r="C12" s="10" t="s">
        <v>3</v>
      </c>
      <c r="D12" s="10" t="s">
        <v>1</v>
      </c>
      <c r="E12" s="10" t="s">
        <v>2</v>
      </c>
      <c r="F12" s="10" t="s">
        <v>0</v>
      </c>
      <c r="G12" s="10" t="s">
        <v>4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</row>
    <row r="13" spans="1:101" ht="30" customHeight="1" x14ac:dyDescent="0.25">
      <c r="A13" s="11" t="s">
        <v>9</v>
      </c>
      <c r="B13" s="10" t="s">
        <v>3</v>
      </c>
      <c r="C13" s="10" t="s">
        <v>4</v>
      </c>
      <c r="D13" s="10" t="s">
        <v>2</v>
      </c>
      <c r="E13" s="10" t="s">
        <v>0</v>
      </c>
      <c r="F13" s="10" t="s">
        <v>3</v>
      </c>
      <c r="G13" s="10" t="s">
        <v>1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</row>
    <row r="14" spans="1:101" ht="30" customHeight="1" x14ac:dyDescent="0.25">
      <c r="A14" s="11" t="s">
        <v>10</v>
      </c>
      <c r="B14" s="10" t="s">
        <v>1</v>
      </c>
      <c r="C14" s="10" t="s">
        <v>4</v>
      </c>
      <c r="D14" s="10" t="s">
        <v>0</v>
      </c>
      <c r="E14" s="10" t="s">
        <v>4</v>
      </c>
      <c r="F14" s="10" t="s">
        <v>3</v>
      </c>
      <c r="G14" s="10" t="s">
        <v>2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</row>
    <row r="15" spans="1:101" ht="30" customHeight="1" x14ac:dyDescent="0.25">
      <c r="A15" s="11" t="s">
        <v>11</v>
      </c>
      <c r="B15" s="10" t="s">
        <v>4</v>
      </c>
      <c r="C15" s="10" t="s">
        <v>1</v>
      </c>
      <c r="D15" s="10" t="s">
        <v>2</v>
      </c>
      <c r="E15" s="10" t="s">
        <v>0</v>
      </c>
      <c r="F15" s="10" t="s">
        <v>1</v>
      </c>
      <c r="G15" s="10" t="s">
        <v>3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</row>
    <row r="16" spans="1:101" x14ac:dyDescent="0.25">
      <c r="A16" s="11"/>
      <c r="B16" s="10"/>
      <c r="C16" s="10"/>
      <c r="D16" s="10"/>
      <c r="E16" s="10"/>
      <c r="F16" s="10"/>
      <c r="G16" s="10"/>
      <c r="H16" s="10"/>
    </row>
    <row r="19" spans="1:2" ht="23.25" x14ac:dyDescent="0.35">
      <c r="A19" s="5" t="s">
        <v>25</v>
      </c>
    </row>
    <row r="20" spans="1:2" ht="23.25" x14ac:dyDescent="0.35">
      <c r="A20" s="5"/>
    </row>
    <row r="21" spans="1:2" x14ac:dyDescent="0.25">
      <c r="A21" t="s">
        <v>130</v>
      </c>
    </row>
    <row r="22" spans="1:2" ht="51" customHeight="1" x14ac:dyDescent="0.25">
      <c r="A22" s="7" t="s">
        <v>129</v>
      </c>
      <c r="B22" s="14" t="s">
        <v>27</v>
      </c>
    </row>
    <row r="23" spans="1:2" ht="30" customHeight="1" x14ac:dyDescent="0.25">
      <c r="A23" s="12" t="s">
        <v>21</v>
      </c>
      <c r="B23">
        <f>COUNTIF(B6:CW6,Table7[[#This Row],[Demographics]])</f>
        <v>4</v>
      </c>
    </row>
    <row r="24" spans="1:2" ht="30" customHeight="1" x14ac:dyDescent="0.25">
      <c r="A24" s="12" t="s">
        <v>15</v>
      </c>
      <c r="B24">
        <f>COUNTIF(B6:CW6,Table7[[#This Row],[Demographics]])</f>
        <v>2</v>
      </c>
    </row>
    <row r="25" spans="1:2" ht="30" customHeight="1" x14ac:dyDescent="0.25">
      <c r="A25" s="12" t="s">
        <v>16</v>
      </c>
      <c r="B25">
        <f>COUNTIF(B7:CW7,Table7[[#This Row],[Demographics]])</f>
        <v>2</v>
      </c>
    </row>
    <row r="26" spans="1:2" ht="30" customHeight="1" x14ac:dyDescent="0.25">
      <c r="A26" s="13" t="s">
        <v>22</v>
      </c>
      <c r="B26">
        <f>COUNTIF(B7:CW7,Table7[[#This Row],[Demographics]])</f>
        <v>4</v>
      </c>
    </row>
    <row r="27" spans="1:2" ht="30" customHeight="1" x14ac:dyDescent="0.25">
      <c r="A27" s="12" t="s">
        <v>18</v>
      </c>
      <c r="B27">
        <f>COUNTIF(B8:CW8,Table7[[#This Row],[Demographics]])</f>
        <v>1</v>
      </c>
    </row>
    <row r="28" spans="1:2" ht="30" customHeight="1" x14ac:dyDescent="0.25">
      <c r="A28" s="12" t="s">
        <v>19</v>
      </c>
      <c r="B28">
        <f>COUNTIF(B8:G8,Table7[[#This Row],[Demographics]])</f>
        <v>3</v>
      </c>
    </row>
    <row r="29" spans="1:2" ht="30" customHeight="1" x14ac:dyDescent="0.25">
      <c r="A29" s="12" t="s">
        <v>17</v>
      </c>
      <c r="B29">
        <f>COUNTIF(B8:G8,Table7[[#This Row],[Demographics]])</f>
        <v>2</v>
      </c>
    </row>
    <row r="33" spans="1:6" ht="98.25" x14ac:dyDescent="0.25">
      <c r="A33" s="6" t="s">
        <v>26</v>
      </c>
      <c r="B33" s="15" t="s">
        <v>1</v>
      </c>
      <c r="C33" s="15" t="s">
        <v>2</v>
      </c>
      <c r="D33" s="15" t="s">
        <v>0</v>
      </c>
      <c r="E33" s="15" t="s">
        <v>3</v>
      </c>
      <c r="F33" s="15" t="s">
        <v>4</v>
      </c>
    </row>
    <row r="34" spans="1:6" ht="30" customHeight="1" x14ac:dyDescent="0.25">
      <c r="A34" s="12" t="s">
        <v>5</v>
      </c>
      <c r="B34">
        <f>COUNTIF($B9:$CW9,Table8[[#Headers],[Agree]])</f>
        <v>2</v>
      </c>
      <c r="C34">
        <f>COUNTIF($B9:$CW9,Table8[[#Headers],[Somewhat agree]])</f>
        <v>1</v>
      </c>
      <c r="D34">
        <f>COUNTIF($B9:$CW9,Table8[[#Headers],[Neutral]])</f>
        <v>1</v>
      </c>
      <c r="E34">
        <f>COUNTIF($B9:$CW9,Table8[[#Headers],[Somewhat disagree]])</f>
        <v>1</v>
      </c>
      <c r="F34">
        <f>COUNTIF($B9:$CW9,Table8[[#Headers],[Disagree]])</f>
        <v>1</v>
      </c>
    </row>
    <row r="35" spans="1:6" ht="30" customHeight="1" x14ac:dyDescent="0.25">
      <c r="A35" s="12" t="s">
        <v>6</v>
      </c>
      <c r="B35">
        <f>COUNTIF($B10:$CW10,Table8[[#Headers],[Agree]])</f>
        <v>1</v>
      </c>
      <c r="C35">
        <f>COUNTIF($B10:$CW10,Table8[[#Headers],[Somewhat agree]])</f>
        <v>2</v>
      </c>
      <c r="D35">
        <f>COUNTIF($B10:$CW10,Table8[[#Headers],[Neutral]])</f>
        <v>1</v>
      </c>
      <c r="E35">
        <f>COUNTIF($B10:$CW10,Table8[[#Headers],[Somewhat disagree]])</f>
        <v>1</v>
      </c>
      <c r="F35">
        <f>COUNTIF($B10:$CW10,Table8[[#Headers],[Disagree]])</f>
        <v>1</v>
      </c>
    </row>
    <row r="36" spans="1:6" ht="30" customHeight="1" x14ac:dyDescent="0.25">
      <c r="A36" s="12" t="s">
        <v>7</v>
      </c>
      <c r="B36">
        <f>COUNTIF($B11:$CW11,Table8[[#Headers],[Agree]])</f>
        <v>1</v>
      </c>
      <c r="C36">
        <f>COUNTIF($B11:$CW11,Table8[[#Headers],[Somewhat agree]])</f>
        <v>1</v>
      </c>
      <c r="D36">
        <f>COUNTIF($B11:$CW11,Table8[[#Headers],[Neutral]])</f>
        <v>2</v>
      </c>
      <c r="E36">
        <f>COUNTIF($B11:$CW11,Table8[[#Headers],[Somewhat disagree]])</f>
        <v>1</v>
      </c>
      <c r="F36">
        <f>COUNTIF($B11:$CW11,Table8[[#Headers],[Disagree]])</f>
        <v>1</v>
      </c>
    </row>
    <row r="37" spans="1:6" ht="30" customHeight="1" x14ac:dyDescent="0.25">
      <c r="A37" s="12" t="s">
        <v>8</v>
      </c>
      <c r="B37">
        <f>COUNTIF($B12:$CW12,Table8[[#Headers],[Agree]])</f>
        <v>1</v>
      </c>
      <c r="C37">
        <f>COUNTIF($B12:$CW12,Table8[[#Headers],[Somewhat agree]])</f>
        <v>1</v>
      </c>
      <c r="D37">
        <f>COUNTIF($B12:$CW12,Table8[[#Headers],[Neutral]])</f>
        <v>2</v>
      </c>
      <c r="E37">
        <f>COUNTIF($B12:$CW12,Table8[[#Headers],[Somewhat disagree]])</f>
        <v>1</v>
      </c>
      <c r="F37">
        <f>COUNTIF($B12:$CW12,Table8[[#Headers],[Disagree]])</f>
        <v>1</v>
      </c>
    </row>
    <row r="38" spans="1:6" ht="30" customHeight="1" x14ac:dyDescent="0.25">
      <c r="A38" s="12" t="s">
        <v>9</v>
      </c>
      <c r="B38">
        <f>COUNTIF($B13:$CW13,Table8[[#Headers],[Agree]])</f>
        <v>1</v>
      </c>
      <c r="C38">
        <f>COUNTIF($B13:$CW13,Table8[[#Headers],[Somewhat agree]])</f>
        <v>1</v>
      </c>
      <c r="D38">
        <f>COUNTIF($B13:$CW13,Table8[[#Headers],[Neutral]])</f>
        <v>1</v>
      </c>
      <c r="E38">
        <f>COUNTIF($B13:$CW13,Table8[[#Headers],[Somewhat disagree]])</f>
        <v>2</v>
      </c>
      <c r="F38">
        <f>COUNTIF($B13:$CW13,Table8[[#Headers],[Disagree]])</f>
        <v>1</v>
      </c>
    </row>
    <row r="39" spans="1:6" ht="30" customHeight="1" x14ac:dyDescent="0.25">
      <c r="A39" s="12" t="s">
        <v>10</v>
      </c>
      <c r="B39">
        <f>COUNTIF($B14:$CW14,Table8[[#Headers],[Agree]])</f>
        <v>1</v>
      </c>
      <c r="C39">
        <f>COUNTIF($B14:$CW14,Table8[[#Headers],[Somewhat agree]])</f>
        <v>1</v>
      </c>
      <c r="D39">
        <f>COUNTIF($B14:$CW14,Table8[[#Headers],[Neutral]])</f>
        <v>1</v>
      </c>
      <c r="E39">
        <f>COUNTIF($B14:$CW14,Table8[[#Headers],[Somewhat disagree]])</f>
        <v>1</v>
      </c>
      <c r="F39">
        <f>COUNTIF($B14:$CW14,Table8[[#Headers],[Disagree]])</f>
        <v>2</v>
      </c>
    </row>
    <row r="40" spans="1:6" ht="30" customHeight="1" x14ac:dyDescent="0.25">
      <c r="A40" s="16" t="s">
        <v>11</v>
      </c>
      <c r="B40">
        <f>COUNTIF($B15:$CW15,Table8[[#Headers],[Agree]])</f>
        <v>2</v>
      </c>
      <c r="C40">
        <f>COUNTIF($B15:$CW15,Table8[[#Headers],[Somewhat agree]])</f>
        <v>1</v>
      </c>
      <c r="D40">
        <f>COUNTIF($B15:$CW15,Table8[[#Headers],[Neutral]])</f>
        <v>1</v>
      </c>
      <c r="E40">
        <f>COUNTIF($B15:$CW15,Table8[[#Headers],[Somewhat disagree]])</f>
        <v>1</v>
      </c>
      <c r="F40">
        <f>COUNTIF($B15:$CW15,Table8[[#Headers],[Disagree]])</f>
        <v>1</v>
      </c>
    </row>
    <row r="41" spans="1:6" ht="30" customHeight="1" x14ac:dyDescent="0.25"/>
  </sheetData>
  <dataValidations disablePrompts="1" count="4">
    <dataValidation type="list" allowBlank="1" showInputMessage="1" showErrorMessage="1" sqref="B6:CW6">
      <formula1>"Part shift, Full shift"</formula1>
    </dataValidation>
    <dataValidation type="list" allowBlank="1" showInputMessage="1" showErrorMessage="1" sqref="B9:CW15">
      <formula1>"Agree, Somewhat agree, Neutral, Somewhat disagree, Disagree"</formula1>
    </dataValidation>
    <dataValidation type="list" allowBlank="1" showInputMessage="1" showErrorMessage="1" sqref="B7:CW7">
      <formula1>"Allocated tasks, Allocated patients"</formula1>
    </dataValidation>
    <dataValidation type="list" allowBlank="1" showInputMessage="1" showErrorMessage="1" sqref="B8:CW8">
      <formula1>"EN, HCA, RN"</formula1>
    </dataValidation>
  </dataValidations>
  <pageMargins left="0.7" right="0.7" top="0.75" bottom="0.75" header="0.3" footer="0.3"/>
  <pageSetup paperSize="9" orientation="landscape" r:id="rId1"/>
  <headerFooter>
    <oddHeader>&amp;LCCDM Programme&amp;RVariance response management</oddHeader>
    <oddFooter>&amp;L&amp;F&amp;C(c) Minitry of Health, NZ 2017&amp;R&amp;P of &amp;N</oddFooter>
  </headerFooter>
  <ignoredErrors>
    <ignoredError sqref="B34:B40 B23:B25 B26:B29" calculatedColumn="1"/>
  </ignoredErrors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Read first</vt:lpstr>
      <vt:lpstr>2. mmm-yy</vt:lpstr>
      <vt:lpstr>3. Example</vt:lpstr>
    </vt:vector>
  </TitlesOfParts>
  <Company>TAS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Buckley</dc:creator>
  <cp:lastModifiedBy>Colette Breton</cp:lastModifiedBy>
  <cp:lastPrinted>2018-06-29T04:38:12Z</cp:lastPrinted>
  <dcterms:created xsi:type="dcterms:W3CDTF">2018-03-20T20:48:54Z</dcterms:created>
  <dcterms:modified xsi:type="dcterms:W3CDTF">2018-07-03T21:55:39Z</dcterms:modified>
</cp:coreProperties>
</file>